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3\"/>
    </mc:Choice>
  </mc:AlternateContent>
  <bookViews>
    <workbookView xWindow="360" yWindow="36" windowWidth="11376" windowHeight="6492" tabRatio="852"/>
  </bookViews>
  <sheets>
    <sheet name="õhk 40 l." sheetId="2" r:id="rId1"/>
    <sheet name="ol. kiirlaskmine" sheetId="4" r:id="rId2"/>
    <sheet name="õhupüstol mehed" sheetId="5" r:id="rId3"/>
    <sheet name="3X40lasku" sheetId="6" r:id="rId4"/>
    <sheet name="60l lam." sheetId="10" r:id="rId5"/>
    <sheet name="liikuv märk" sheetId="8" r:id="rId6"/>
    <sheet name="30+30 püstol n." sheetId="11" r:id="rId7"/>
    <sheet name="ZÜRII" sheetId="12" r:id="rId8"/>
  </sheets>
  <definedNames>
    <definedName name="Prindiala" localSheetId="1">'ol. kiirlaskmine'!$A$1:$N$29</definedName>
  </definedNames>
  <calcPr calcId="162913"/>
</workbook>
</file>

<file path=xl/calcChain.xml><?xml version="1.0" encoding="utf-8"?>
<calcChain xmlns="http://schemas.openxmlformats.org/spreadsheetml/2006/main">
  <c r="I26" i="2" l="1"/>
  <c r="I27" i="2"/>
  <c r="I28" i="2"/>
  <c r="I29" i="2"/>
  <c r="I30" i="2"/>
  <c r="I31" i="2"/>
  <c r="I32" i="2"/>
  <c r="I33" i="2"/>
  <c r="I34" i="2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H7" i="8"/>
  <c r="H14" i="8"/>
  <c r="H13" i="8"/>
  <c r="H16" i="8"/>
  <c r="H11" i="8"/>
  <c r="H10" i="8"/>
  <c r="H8" i="8"/>
  <c r="H6" i="8"/>
  <c r="H12" i="8"/>
  <c r="H15" i="8"/>
  <c r="H17" i="8"/>
  <c r="H9" i="8"/>
  <c r="K22" i="10"/>
  <c r="K15" i="10"/>
  <c r="K24" i="10"/>
  <c r="K26" i="10"/>
  <c r="K23" i="10"/>
  <c r="K20" i="10"/>
  <c r="A9" i="11"/>
  <c r="A10" i="11" s="1"/>
  <c r="A11" i="11" s="1"/>
  <c r="A12" i="11" s="1"/>
  <c r="A13" i="11" s="1"/>
  <c r="H5" i="11"/>
  <c r="L5" i="11"/>
  <c r="M5" i="11"/>
  <c r="L10" i="11"/>
  <c r="H10" i="11"/>
  <c r="M10" i="11"/>
  <c r="L8" i="11"/>
  <c r="H8" i="11"/>
  <c r="M8" i="11" s="1"/>
  <c r="L11" i="11"/>
  <c r="H11" i="11"/>
  <c r="M11" i="11" s="1"/>
  <c r="L9" i="11"/>
  <c r="H9" i="11"/>
  <c r="M9" i="11"/>
  <c r="L12" i="11"/>
  <c r="H12" i="11"/>
  <c r="M12" i="11"/>
  <c r="L7" i="11"/>
  <c r="H7" i="11"/>
  <c r="M7" i="11" s="1"/>
  <c r="L13" i="11"/>
  <c r="H13" i="11"/>
  <c r="M13" i="11" s="1"/>
  <c r="L17" i="11"/>
  <c r="H17" i="11"/>
  <c r="M17" i="11"/>
  <c r="H6" i="11"/>
  <c r="L6" i="11"/>
  <c r="M6" i="11"/>
  <c r="I11" i="2"/>
  <c r="I10" i="2"/>
  <c r="I21" i="2"/>
  <c r="I17" i="2"/>
  <c r="S25" i="6"/>
  <c r="T25" i="6" s="1"/>
  <c r="I25" i="6"/>
  <c r="N25" i="6"/>
  <c r="N22" i="6"/>
  <c r="T22" i="6" s="1"/>
  <c r="I22" i="6"/>
  <c r="I24" i="6"/>
  <c r="N24" i="6"/>
  <c r="T24" i="6" s="1"/>
  <c r="S24" i="6"/>
  <c r="S22" i="6"/>
  <c r="I23" i="6"/>
  <c r="T23" i="6" s="1"/>
  <c r="N23" i="6"/>
  <c r="S23" i="6"/>
  <c r="I15" i="6"/>
  <c r="T15" i="6" s="1"/>
  <c r="I19" i="6"/>
  <c r="N19" i="6"/>
  <c r="S19" i="6"/>
  <c r="T19" i="6"/>
  <c r="S11" i="6"/>
  <c r="S13" i="6"/>
  <c r="N13" i="6"/>
  <c r="N11" i="6"/>
  <c r="T11" i="6" s="1"/>
  <c r="I11" i="6"/>
  <c r="I13" i="6"/>
  <c r="T13" i="6"/>
  <c r="I17" i="6"/>
  <c r="I8" i="6"/>
  <c r="I14" i="6"/>
  <c r="T14" i="6" s="1"/>
  <c r="I16" i="6"/>
  <c r="I12" i="6"/>
  <c r="I9" i="6"/>
  <c r="I10" i="6"/>
  <c r="I18" i="6"/>
  <c r="T18" i="6" s="1"/>
  <c r="N15" i="6"/>
  <c r="S15" i="6"/>
  <c r="N9" i="6"/>
  <c r="T9" i="6" s="1"/>
  <c r="S9" i="6"/>
  <c r="N14" i="6"/>
  <c r="S14" i="6"/>
  <c r="N16" i="6"/>
  <c r="S16" i="6"/>
  <c r="T16" i="6"/>
  <c r="N18" i="6"/>
  <c r="S18" i="6"/>
  <c r="N8" i="6"/>
  <c r="T8" i="6" s="1"/>
  <c r="S8" i="6"/>
  <c r="N12" i="6"/>
  <c r="T12" i="6" s="1"/>
  <c r="S12" i="6"/>
  <c r="N17" i="6"/>
  <c r="S17" i="6"/>
  <c r="T17" i="6"/>
  <c r="N10" i="6"/>
  <c r="S10" i="6"/>
  <c r="T10" i="6"/>
  <c r="K6" i="10"/>
  <c r="K9" i="10"/>
  <c r="K11" i="10"/>
  <c r="K25" i="10"/>
  <c r="K14" i="10"/>
  <c r="K10" i="10"/>
  <c r="K8" i="10"/>
  <c r="K13" i="10"/>
  <c r="K7" i="10"/>
  <c r="K21" i="10"/>
  <c r="K16" i="10"/>
  <c r="K27" i="10"/>
  <c r="K19" i="10"/>
  <c r="K17" i="10"/>
  <c r="K12" i="10"/>
  <c r="K18" i="10"/>
  <c r="L11" i="4"/>
  <c r="L13" i="4"/>
  <c r="L10" i="4"/>
  <c r="L7" i="4"/>
  <c r="M7" i="4" s="1"/>
  <c r="L9" i="4"/>
  <c r="L12" i="4"/>
  <c r="L8" i="4"/>
  <c r="H11" i="4"/>
  <c r="M11" i="4"/>
  <c r="H13" i="4"/>
  <c r="M13" i="4"/>
  <c r="H10" i="4"/>
  <c r="M10" i="4"/>
  <c r="H7" i="4"/>
  <c r="H9" i="4"/>
  <c r="M9" i="4"/>
  <c r="H12" i="4"/>
  <c r="M12" i="4"/>
  <c r="H8" i="4"/>
  <c r="M8" i="4"/>
  <c r="I18" i="2"/>
  <c r="I13" i="2"/>
  <c r="I14" i="2"/>
  <c r="I12" i="2"/>
  <c r="I9" i="2"/>
  <c r="I8" i="2"/>
  <c r="I15" i="2"/>
  <c r="I7" i="2"/>
  <c r="I19" i="2"/>
  <c r="I16" i="2"/>
  <c r="K12" i="5"/>
  <c r="K7" i="5"/>
  <c r="K14" i="5"/>
  <c r="K13" i="5"/>
  <c r="K11" i="5"/>
  <c r="K15" i="5"/>
  <c r="K10" i="5"/>
  <c r="K5" i="5"/>
  <c r="K16" i="5"/>
  <c r="K8" i="5"/>
  <c r="K6" i="5"/>
  <c r="K9" i="5"/>
</calcChain>
</file>

<file path=xl/sharedStrings.xml><?xml version="1.0" encoding="utf-8"?>
<sst xmlns="http://schemas.openxmlformats.org/spreadsheetml/2006/main" count="427" uniqueCount="146">
  <si>
    <t>60 lasku lamades</t>
  </si>
  <si>
    <t>Liivi Erm</t>
  </si>
  <si>
    <t>naised</t>
  </si>
  <si>
    <t>Andu Heinsoo</t>
  </si>
  <si>
    <t>Mait Vasser</t>
  </si>
  <si>
    <t>Margus Uiboaid</t>
  </si>
  <si>
    <t>Õhupüstol 60 l.mehed</t>
  </si>
  <si>
    <t xml:space="preserve">Ain Muru </t>
  </si>
  <si>
    <t>Kairi Heinsoo</t>
  </si>
  <si>
    <t>SK Haapsalu</t>
  </si>
  <si>
    <t>3X40 lasku spordipüssist</t>
  </si>
  <si>
    <t>lamades</t>
  </si>
  <si>
    <t>püsti</t>
  </si>
  <si>
    <t>põlvelt</t>
  </si>
  <si>
    <t>järk</t>
  </si>
  <si>
    <t>III</t>
  </si>
  <si>
    <t>Järk</t>
  </si>
  <si>
    <t>Andreas Maspanov</t>
  </si>
  <si>
    <t>Heiti Kuimets</t>
  </si>
  <si>
    <t>30+30 spordipüstol</t>
  </si>
  <si>
    <t xml:space="preserve">60 lasku  lamades mehed </t>
  </si>
  <si>
    <t>Lennart Pruuli</t>
  </si>
  <si>
    <t>Anzela Voronova</t>
  </si>
  <si>
    <t>KL MäLK</t>
  </si>
  <si>
    <t xml:space="preserve">võistluste zürii: </t>
  </si>
  <si>
    <t>Anne Vasarik</t>
  </si>
  <si>
    <t>esimees</t>
  </si>
  <si>
    <t>liikmed</t>
  </si>
  <si>
    <t>Ain Kattai</t>
  </si>
  <si>
    <t>Tamar Tirp</t>
  </si>
  <si>
    <t>Tõnu Russka</t>
  </si>
  <si>
    <t>aeglane</t>
  </si>
  <si>
    <t>kiire</t>
  </si>
  <si>
    <t>Mariliis Tiisler</t>
  </si>
  <si>
    <t>Jelena Potaševa</t>
  </si>
  <si>
    <t>Julia Soboleva</t>
  </si>
  <si>
    <t>Valeria Škabara</t>
  </si>
  <si>
    <t>Vladislav Lušin</t>
  </si>
  <si>
    <t>Anton Otvagin</t>
  </si>
  <si>
    <t>Marina Grodetskaja</t>
  </si>
  <si>
    <t>Gennadi Salonen</t>
  </si>
  <si>
    <t>Peeter Olesk</t>
  </si>
  <si>
    <t>Aivar Kuhi</t>
  </si>
  <si>
    <t>Joa Pruks</t>
  </si>
  <si>
    <t>Toomas Aro</t>
  </si>
  <si>
    <t>SK Estasport</t>
  </si>
  <si>
    <t>Põlva LSK</t>
  </si>
  <si>
    <t>I</t>
  </si>
  <si>
    <t>II</t>
  </si>
  <si>
    <t xml:space="preserve"> </t>
  </si>
  <si>
    <t>KJ SK</t>
  </si>
  <si>
    <t>M</t>
  </si>
  <si>
    <t>v.a.</t>
  </si>
  <si>
    <t>Anžela Voronova</t>
  </si>
  <si>
    <t>Narva LSK</t>
  </si>
  <si>
    <t>Kaiu LK</t>
  </si>
  <si>
    <t>Mihkel Kasemets</t>
  </si>
  <si>
    <t>Liikuv märk  30+30</t>
  </si>
  <si>
    <t>Peakohtunik Anne  Vasarik</t>
  </si>
  <si>
    <t>Ülenurme GSK</t>
  </si>
  <si>
    <t xml:space="preserve"> KL MäLK</t>
  </si>
  <si>
    <t>Taivo Olesk</t>
  </si>
  <si>
    <t>Mihkel Kurvits</t>
  </si>
  <si>
    <t>Anton Heinsoo</t>
  </si>
  <si>
    <t>Elva LSK</t>
  </si>
  <si>
    <t>Anton Farforovski</t>
  </si>
  <si>
    <t>Siim-Cristjan Reppo-Sirel</t>
  </si>
  <si>
    <t>Edik Koppelmann</t>
  </si>
  <si>
    <t>Marko Aigro</t>
  </si>
  <si>
    <t>Andres Hunt</t>
  </si>
  <si>
    <t>XXXIX PÕLVA KARIKAVÕISTLUSED LASKMISES</t>
  </si>
  <si>
    <t>Marjana-Kristiina Meronen</t>
  </si>
  <si>
    <t>Karita Ers</t>
  </si>
  <si>
    <t>Tuuli Kübarsepp</t>
  </si>
  <si>
    <t>Anna Kulešova</t>
  </si>
  <si>
    <t>Arles Taal</t>
  </si>
  <si>
    <t>Piirivalve SKK</t>
  </si>
  <si>
    <t>Terje Russka</t>
  </si>
  <si>
    <t>Daiva Soodla</t>
  </si>
  <si>
    <t>Kadri Irdt</t>
  </si>
  <si>
    <t>Ülenurma GSK</t>
  </si>
  <si>
    <t>Viljandi LK</t>
  </si>
  <si>
    <t>Sirle Tenso</t>
  </si>
  <si>
    <t>Kairi-Liis Roonurm</t>
  </si>
  <si>
    <t>Liis Kruuse</t>
  </si>
  <si>
    <t>Tiivi Klooren</t>
  </si>
  <si>
    <t>Merje Tenso</t>
  </si>
  <si>
    <t>Stella Rõbakov</t>
  </si>
  <si>
    <t>Olümpiakiirlaskmine</t>
  </si>
  <si>
    <t>Õhupüss 40 lasku naised</t>
  </si>
  <si>
    <t>Tõnis Tiirik</t>
  </si>
  <si>
    <t>Hans Leis</t>
  </si>
  <si>
    <t>Heldur Kurig</t>
  </si>
  <si>
    <t>Lauri Lopp</t>
  </si>
  <si>
    <t>Kairi Liis Roonurm</t>
  </si>
  <si>
    <t>Anette Caroline Kõre</t>
  </si>
  <si>
    <t>Matgus Uin</t>
  </si>
  <si>
    <t>Valeria Koljuhhina</t>
  </si>
  <si>
    <t>Harri Vesi</t>
  </si>
  <si>
    <t>Karin Muru</t>
  </si>
  <si>
    <t>Sigrit Sepp</t>
  </si>
  <si>
    <t>Pille Pekka</t>
  </si>
  <si>
    <t>Aivo Roonurm</t>
  </si>
  <si>
    <t>Tarvi-Karlos Jens</t>
  </si>
  <si>
    <t>Jürgen-Johannes Jürioo</t>
  </si>
  <si>
    <t>Ahto Rööpman</t>
  </si>
  <si>
    <t>Siim-Christian Reppo-Sirel</t>
  </si>
  <si>
    <t>Karl-Erik Aavik</t>
  </si>
  <si>
    <t>Ljudmila Kortšagina</t>
  </si>
  <si>
    <t>SM</t>
  </si>
  <si>
    <t>Põlva Spordihoone</t>
  </si>
  <si>
    <t xml:space="preserve">Tartumaa Tervisekeskuses(Põlvas seadme rike) </t>
  </si>
  <si>
    <t>Jevgeni Farforovski</t>
  </si>
  <si>
    <t>Ludmila Kortšagina</t>
  </si>
  <si>
    <t>Markel Mägi</t>
  </si>
  <si>
    <t>Õhupüstol 40 lasku  naised</t>
  </si>
  <si>
    <t>Viljandi SpK</t>
  </si>
  <si>
    <t>SK Pentathlon</t>
  </si>
  <si>
    <t>∑</t>
  </si>
  <si>
    <t>KRUUS</t>
  </si>
  <si>
    <t>SIZONENKO</t>
  </si>
  <si>
    <t>TAAL</t>
  </si>
  <si>
    <t>ELLER</t>
  </si>
  <si>
    <t>KAARNA</t>
  </si>
  <si>
    <t>MUGU</t>
  </si>
  <si>
    <t>HALLIK</t>
  </si>
  <si>
    <t>SUVI</t>
  </si>
  <si>
    <t>TOMBAK</t>
  </si>
  <si>
    <t>ORASSON</t>
  </si>
  <si>
    <t>RAUDSAAR</t>
  </si>
  <si>
    <t>LOOT</t>
  </si>
  <si>
    <t xml:space="preserve">Hannes </t>
  </si>
  <si>
    <t xml:space="preserve">Juri </t>
  </si>
  <si>
    <t xml:space="preserve">Arles </t>
  </si>
  <si>
    <t xml:space="preserve">Väino </t>
  </si>
  <si>
    <t xml:space="preserve">Indrek </t>
  </si>
  <si>
    <t xml:space="preserve">Jaanus </t>
  </si>
  <si>
    <t xml:space="preserve">Toomas </t>
  </si>
  <si>
    <t xml:space="preserve">Arvi </t>
  </si>
  <si>
    <t xml:space="preserve">Elmet </t>
  </si>
  <si>
    <t xml:space="preserve">Tõives </t>
  </si>
  <si>
    <t xml:space="preserve">Illar </t>
  </si>
  <si>
    <t>Jaanikese JÜ</t>
  </si>
  <si>
    <t>Koeru LSK</t>
  </si>
  <si>
    <t>Maire Tiisler</t>
  </si>
  <si>
    <t>Viktor OvtSinnikov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</si>
</sst>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186"/>
    </font>
    <font>
      <sz val="12"/>
      <name val="Arial"/>
      <charset val="186"/>
    </font>
    <font>
      <sz val="11"/>
      <name val="Arial"/>
      <family val="2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</font>
    <font>
      <b/>
      <i/>
      <sz val="14"/>
      <name val="Arial"/>
      <family val="2"/>
      <charset val="186"/>
    </font>
    <font>
      <b/>
      <sz val="12"/>
      <name val="Arial"/>
      <charset val="186"/>
    </font>
    <font>
      <sz val="11"/>
      <name val="Arial"/>
      <charset val="186"/>
    </font>
    <font>
      <b/>
      <sz val="12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9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Border="1"/>
    <xf numFmtId="0" fontId="11" fillId="0" borderId="0" xfId="0" applyFont="1" applyBorder="1"/>
    <xf numFmtId="0" fontId="8" fillId="0" borderId="0" xfId="0" applyFont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5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0" fontId="5" fillId="0" borderId="0" xfId="0" applyFont="1" applyFill="1" applyBorder="1"/>
    <xf numFmtId="0" fontId="16" fillId="0" borderId="1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9" fillId="0" borderId="0" xfId="0" applyFont="1"/>
    <xf numFmtId="0" fontId="20" fillId="0" borderId="1" xfId="0" applyFont="1" applyBorder="1"/>
    <xf numFmtId="0" fontId="15" fillId="0" borderId="0" xfId="0" applyFont="1" applyBorder="1"/>
    <xf numFmtId="0" fontId="16" fillId="0" borderId="1" xfId="0" applyFont="1" applyBorder="1" applyAlignment="1">
      <alignment horizontal="left"/>
    </xf>
    <xf numFmtId="0" fontId="19" fillId="0" borderId="1" xfId="0" applyFont="1" applyBorder="1"/>
    <xf numFmtId="0" fontId="21" fillId="0" borderId="0" xfId="0" applyFont="1"/>
    <xf numFmtId="0" fontId="5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0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/>
  </sheetViews>
  <sheetFormatPr defaultRowHeight="13.2" x14ac:dyDescent="0.25"/>
  <cols>
    <col min="1" max="1" width="3.6640625" customWidth="1"/>
    <col min="2" max="2" width="28.5546875" customWidth="1"/>
    <col min="3" max="3" width="8" customWidth="1"/>
    <col min="4" max="4" width="15.6640625" customWidth="1"/>
    <col min="5" max="6" width="4.5546875" customWidth="1"/>
    <col min="7" max="7" width="5.5546875" customWidth="1"/>
    <col min="8" max="8" width="4.5546875" customWidth="1"/>
    <col min="9" max="9" width="5.6640625" customWidth="1"/>
    <col min="10" max="10" width="5.5546875" customWidth="1"/>
  </cols>
  <sheetData>
    <row r="1" spans="1:11" ht="15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11" ht="17.399999999999999" x14ac:dyDescent="0.3">
      <c r="A2" s="18"/>
      <c r="B2" s="18" t="s">
        <v>70</v>
      </c>
      <c r="C2" s="18"/>
      <c r="D2" s="18"/>
      <c r="E2" s="9"/>
      <c r="F2" s="9"/>
      <c r="G2" s="9"/>
      <c r="H2" s="9"/>
    </row>
    <row r="3" spans="1:11" x14ac:dyDescent="0.25">
      <c r="H3" s="122">
        <v>41363</v>
      </c>
      <c r="I3" s="122"/>
      <c r="J3" s="122"/>
    </row>
    <row r="4" spans="1:11" ht="15" x14ac:dyDescent="0.25">
      <c r="A4" s="14"/>
      <c r="B4" s="20"/>
      <c r="C4" s="14"/>
      <c r="D4" s="14"/>
      <c r="E4" s="14"/>
      <c r="F4" s="14"/>
      <c r="G4" s="14"/>
      <c r="H4" s="14"/>
      <c r="I4" s="14"/>
    </row>
    <row r="5" spans="1:11" ht="15.6" x14ac:dyDescent="0.3">
      <c r="A5" s="14"/>
      <c r="B5" s="23" t="s">
        <v>89</v>
      </c>
      <c r="C5" s="14"/>
      <c r="D5" s="14"/>
      <c r="E5" s="14"/>
      <c r="F5" s="14"/>
      <c r="G5" s="14"/>
      <c r="H5" s="14"/>
      <c r="I5" s="14"/>
    </row>
    <row r="6" spans="1:11" ht="15.6" x14ac:dyDescent="0.3">
      <c r="A6" s="14"/>
      <c r="B6" s="20"/>
      <c r="C6" s="14"/>
      <c r="D6" s="14"/>
      <c r="E6" s="14"/>
      <c r="F6" s="14"/>
      <c r="G6" s="14"/>
      <c r="H6" s="14"/>
      <c r="I6" s="25" t="s">
        <v>118</v>
      </c>
      <c r="J6" s="13" t="s">
        <v>16</v>
      </c>
      <c r="K6" s="9"/>
    </row>
    <row r="7" spans="1:11" ht="15.6" x14ac:dyDescent="0.3">
      <c r="A7" s="109" t="s">
        <v>47</v>
      </c>
      <c r="B7" s="121" t="s">
        <v>97</v>
      </c>
      <c r="C7" s="110">
        <v>1994</v>
      </c>
      <c r="D7" s="111" t="s">
        <v>54</v>
      </c>
      <c r="E7" s="119">
        <v>99</v>
      </c>
      <c r="F7" s="119">
        <v>98</v>
      </c>
      <c r="G7" s="119">
        <v>97</v>
      </c>
      <c r="H7" s="119">
        <v>98</v>
      </c>
      <c r="I7" s="121">
        <f t="shared" ref="I7:I19" si="0">SUM(E7:H7)</f>
        <v>392</v>
      </c>
      <c r="J7" s="113" t="s">
        <v>51</v>
      </c>
      <c r="K7" s="10"/>
    </row>
    <row r="8" spans="1:11" ht="15.6" x14ac:dyDescent="0.3">
      <c r="A8" s="109" t="s">
        <v>48</v>
      </c>
      <c r="B8" s="98" t="s">
        <v>22</v>
      </c>
      <c r="C8" s="110">
        <v>1968</v>
      </c>
      <c r="D8" s="111" t="s">
        <v>50</v>
      </c>
      <c r="E8" s="119">
        <v>99</v>
      </c>
      <c r="F8" s="119">
        <v>99</v>
      </c>
      <c r="G8" s="119">
        <v>95</v>
      </c>
      <c r="H8" s="119">
        <v>98</v>
      </c>
      <c r="I8" s="121">
        <f t="shared" si="0"/>
        <v>391</v>
      </c>
      <c r="J8" s="113" t="s">
        <v>51</v>
      </c>
      <c r="K8" s="10"/>
    </row>
    <row r="9" spans="1:11" ht="15.6" x14ac:dyDescent="0.3">
      <c r="A9" s="109" t="s">
        <v>15</v>
      </c>
      <c r="B9" s="98" t="s">
        <v>34</v>
      </c>
      <c r="C9" s="99">
        <v>1989</v>
      </c>
      <c r="D9" s="100" t="s">
        <v>54</v>
      </c>
      <c r="E9" s="119">
        <v>99</v>
      </c>
      <c r="F9" s="119">
        <v>97</v>
      </c>
      <c r="G9" s="119">
        <v>95</v>
      </c>
      <c r="H9" s="119">
        <v>98</v>
      </c>
      <c r="I9" s="121">
        <f t="shared" si="0"/>
        <v>389</v>
      </c>
      <c r="J9" s="113" t="s">
        <v>51</v>
      </c>
      <c r="K9" s="10"/>
    </row>
    <row r="10" spans="1:11" ht="15.6" x14ac:dyDescent="0.3">
      <c r="A10" s="14">
        <v>4</v>
      </c>
      <c r="B10" s="20" t="s">
        <v>95</v>
      </c>
      <c r="C10" s="52">
        <v>1995</v>
      </c>
      <c r="D10" s="53" t="s">
        <v>59</v>
      </c>
      <c r="E10" s="14">
        <v>97</v>
      </c>
      <c r="F10" s="14">
        <v>97</v>
      </c>
      <c r="G10" s="14">
        <v>98</v>
      </c>
      <c r="H10" s="14">
        <v>96</v>
      </c>
      <c r="I10" s="13">
        <f t="shared" si="0"/>
        <v>388</v>
      </c>
      <c r="J10" s="10" t="s">
        <v>51</v>
      </c>
      <c r="K10" s="10"/>
    </row>
    <row r="11" spans="1:11" ht="15.6" x14ac:dyDescent="0.3">
      <c r="A11" s="14">
        <v>5</v>
      </c>
      <c r="B11" s="20" t="s">
        <v>113</v>
      </c>
      <c r="C11" s="7">
        <v>1969</v>
      </c>
      <c r="D11" s="33" t="s">
        <v>23</v>
      </c>
      <c r="E11" s="14">
        <v>99</v>
      </c>
      <c r="F11" s="14">
        <v>94</v>
      </c>
      <c r="G11" s="14">
        <v>95</v>
      </c>
      <c r="H11" s="14">
        <v>98</v>
      </c>
      <c r="I11" s="13">
        <f t="shared" si="0"/>
        <v>386</v>
      </c>
      <c r="J11" s="10" t="s">
        <v>51</v>
      </c>
      <c r="K11" s="10"/>
    </row>
    <row r="12" spans="1:11" ht="15.6" x14ac:dyDescent="0.3">
      <c r="A12" s="14">
        <v>6</v>
      </c>
      <c r="B12" s="20" t="s">
        <v>73</v>
      </c>
      <c r="C12" s="7">
        <v>1994</v>
      </c>
      <c r="D12" s="33" t="s">
        <v>64</v>
      </c>
      <c r="E12" s="14">
        <v>93</v>
      </c>
      <c r="F12" s="14">
        <v>99</v>
      </c>
      <c r="G12" s="14">
        <v>96</v>
      </c>
      <c r="H12" s="14">
        <v>97</v>
      </c>
      <c r="I12" s="13">
        <f t="shared" si="0"/>
        <v>385</v>
      </c>
      <c r="J12" s="10" t="s">
        <v>47</v>
      </c>
      <c r="K12" s="10"/>
    </row>
    <row r="13" spans="1:11" ht="15.6" x14ac:dyDescent="0.3">
      <c r="A13" s="14">
        <v>7</v>
      </c>
      <c r="B13" s="14" t="s">
        <v>72</v>
      </c>
      <c r="C13" s="7">
        <v>1998</v>
      </c>
      <c r="D13" s="33" t="s">
        <v>64</v>
      </c>
      <c r="E13" s="14">
        <v>96</v>
      </c>
      <c r="F13" s="14">
        <v>96</v>
      </c>
      <c r="G13" s="14">
        <v>95</v>
      </c>
      <c r="H13" s="14">
        <v>92</v>
      </c>
      <c r="I13" s="13">
        <f t="shared" si="0"/>
        <v>379</v>
      </c>
      <c r="J13" s="10" t="s">
        <v>47</v>
      </c>
      <c r="K13" s="10"/>
    </row>
    <row r="14" spans="1:11" ht="15.6" x14ac:dyDescent="0.3">
      <c r="A14" s="14">
        <v>8</v>
      </c>
      <c r="B14" s="22" t="s">
        <v>79</v>
      </c>
      <c r="C14" s="7">
        <v>1995</v>
      </c>
      <c r="D14" s="33" t="s">
        <v>80</v>
      </c>
      <c r="E14" s="14">
        <v>95</v>
      </c>
      <c r="F14" s="14">
        <v>91</v>
      </c>
      <c r="G14" s="14">
        <v>90</v>
      </c>
      <c r="H14" s="14">
        <v>97</v>
      </c>
      <c r="I14" s="13">
        <f t="shared" si="0"/>
        <v>373</v>
      </c>
      <c r="J14" s="10" t="s">
        <v>47</v>
      </c>
      <c r="K14" s="10"/>
    </row>
    <row r="15" spans="1:11" ht="15.6" x14ac:dyDescent="0.3">
      <c r="A15" s="14">
        <v>9</v>
      </c>
      <c r="B15" s="14" t="s">
        <v>39</v>
      </c>
      <c r="C15" s="7">
        <v>1976</v>
      </c>
      <c r="D15" s="33" t="s">
        <v>23</v>
      </c>
      <c r="E15" s="14">
        <v>94</v>
      </c>
      <c r="F15" s="14">
        <v>96</v>
      </c>
      <c r="G15" s="14">
        <v>90</v>
      </c>
      <c r="H15" s="14">
        <v>92</v>
      </c>
      <c r="I15" s="13">
        <f t="shared" si="0"/>
        <v>372</v>
      </c>
      <c r="J15" s="10" t="s">
        <v>47</v>
      </c>
      <c r="K15" s="10"/>
    </row>
    <row r="16" spans="1:11" ht="15.6" x14ac:dyDescent="0.3">
      <c r="A16" s="14">
        <v>10</v>
      </c>
      <c r="B16" s="21" t="s">
        <v>1</v>
      </c>
      <c r="C16" s="7">
        <v>1953</v>
      </c>
      <c r="D16" s="33" t="s">
        <v>55</v>
      </c>
      <c r="E16" s="14">
        <v>94</v>
      </c>
      <c r="F16" s="14">
        <v>95</v>
      </c>
      <c r="G16" s="14">
        <v>90</v>
      </c>
      <c r="H16" s="14">
        <v>92</v>
      </c>
      <c r="I16" s="13">
        <f t="shared" si="0"/>
        <v>371</v>
      </c>
      <c r="J16" s="10" t="s">
        <v>47</v>
      </c>
      <c r="K16" s="10"/>
    </row>
    <row r="17" spans="1:10" ht="15.6" x14ac:dyDescent="0.3">
      <c r="A17" s="14">
        <v>11</v>
      </c>
      <c r="B17" s="22" t="s">
        <v>71</v>
      </c>
      <c r="C17" s="7">
        <v>1998</v>
      </c>
      <c r="D17" s="6" t="s">
        <v>55</v>
      </c>
      <c r="E17" s="14">
        <v>93</v>
      </c>
      <c r="F17" s="14">
        <v>90</v>
      </c>
      <c r="G17" s="14">
        <v>93</v>
      </c>
      <c r="H17" s="14">
        <v>89</v>
      </c>
      <c r="I17" s="13">
        <f t="shared" si="0"/>
        <v>365</v>
      </c>
      <c r="J17" s="10" t="s">
        <v>48</v>
      </c>
    </row>
    <row r="18" spans="1:10" ht="15.6" x14ac:dyDescent="0.3">
      <c r="A18" s="14">
        <v>12</v>
      </c>
      <c r="B18" s="32" t="s">
        <v>78</v>
      </c>
      <c r="C18" s="7">
        <v>1993</v>
      </c>
      <c r="D18" s="6" t="s">
        <v>46</v>
      </c>
      <c r="E18" s="14">
        <v>89</v>
      </c>
      <c r="F18" s="14">
        <v>87</v>
      </c>
      <c r="G18" s="14">
        <v>90</v>
      </c>
      <c r="H18" s="14">
        <v>93</v>
      </c>
      <c r="I18" s="13">
        <f t="shared" si="0"/>
        <v>359</v>
      </c>
      <c r="J18" s="10" t="s">
        <v>48</v>
      </c>
    </row>
    <row r="19" spans="1:10" ht="15.6" x14ac:dyDescent="0.3">
      <c r="A19" s="14">
        <v>13</v>
      </c>
      <c r="B19" s="14" t="s">
        <v>77</v>
      </c>
      <c r="C19" s="7">
        <v>1997</v>
      </c>
      <c r="D19" s="6" t="s">
        <v>46</v>
      </c>
      <c r="E19" s="14">
        <v>88</v>
      </c>
      <c r="F19" s="14">
        <v>85</v>
      </c>
      <c r="G19" s="14">
        <v>88</v>
      </c>
      <c r="H19" s="14">
        <v>86</v>
      </c>
      <c r="I19" s="13">
        <f t="shared" si="0"/>
        <v>347</v>
      </c>
      <c r="J19" s="10" t="s">
        <v>15</v>
      </c>
    </row>
    <row r="20" spans="1:10" ht="15.6" x14ac:dyDescent="0.3">
      <c r="A20" s="14"/>
      <c r="B20" s="21"/>
      <c r="C20" s="29"/>
      <c r="D20" s="51"/>
      <c r="E20" s="14"/>
      <c r="F20" s="14"/>
      <c r="G20" s="14"/>
      <c r="H20" s="14"/>
      <c r="I20" s="13"/>
      <c r="J20" s="10"/>
    </row>
    <row r="21" spans="1:10" ht="15.6" x14ac:dyDescent="0.3">
      <c r="A21" s="6" t="s">
        <v>52</v>
      </c>
      <c r="B21" s="22" t="s">
        <v>114</v>
      </c>
      <c r="C21" s="29">
        <v>2000</v>
      </c>
      <c r="D21" s="20" t="s">
        <v>55</v>
      </c>
      <c r="E21" s="14">
        <v>86</v>
      </c>
      <c r="F21" s="14">
        <v>84</v>
      </c>
      <c r="G21" s="14">
        <v>78</v>
      </c>
      <c r="H21" s="14">
        <v>84</v>
      </c>
      <c r="I21" s="13">
        <f>SUM(E21:H21)</f>
        <v>332</v>
      </c>
    </row>
    <row r="22" spans="1:10" ht="13.8" x14ac:dyDescent="0.25">
      <c r="A22" s="6"/>
    </row>
    <row r="23" spans="1:10" x14ac:dyDescent="0.25">
      <c r="H23" s="123"/>
      <c r="I23" s="123"/>
      <c r="J23" s="123"/>
    </row>
    <row r="24" spans="1:10" ht="15.6" x14ac:dyDescent="0.3">
      <c r="B24" s="13" t="s">
        <v>115</v>
      </c>
      <c r="C24" s="49"/>
      <c r="D24" s="49"/>
      <c r="H24" s="122">
        <v>41364</v>
      </c>
      <c r="I24" s="122"/>
      <c r="J24" s="122"/>
    </row>
    <row r="25" spans="1:10" ht="15.6" x14ac:dyDescent="0.3">
      <c r="C25" s="49"/>
      <c r="D25" s="49"/>
      <c r="I25" s="25" t="s">
        <v>118</v>
      </c>
      <c r="J25" s="10" t="s">
        <v>14</v>
      </c>
    </row>
    <row r="26" spans="1:10" ht="15.6" x14ac:dyDescent="0.3">
      <c r="A26" s="56" t="s">
        <v>47</v>
      </c>
      <c r="B26" s="57" t="s">
        <v>8</v>
      </c>
      <c r="C26" s="63">
        <v>1975</v>
      </c>
      <c r="D26" s="66" t="s">
        <v>81</v>
      </c>
      <c r="E26" s="14">
        <v>94</v>
      </c>
      <c r="F26" s="14">
        <v>96</v>
      </c>
      <c r="G26" s="14">
        <v>95</v>
      </c>
      <c r="H26" s="14">
        <v>93</v>
      </c>
      <c r="I26" s="13">
        <f t="shared" ref="I26:I34" si="1">SUM(E26:H26)</f>
        <v>378</v>
      </c>
      <c r="J26" s="19" t="s">
        <v>51</v>
      </c>
    </row>
    <row r="27" spans="1:10" ht="15.6" x14ac:dyDescent="0.3">
      <c r="A27" s="56" t="s">
        <v>48</v>
      </c>
      <c r="B27" s="13" t="s">
        <v>33</v>
      </c>
      <c r="C27" s="63">
        <v>1992</v>
      </c>
      <c r="D27" s="6" t="s">
        <v>46</v>
      </c>
      <c r="E27" s="14">
        <v>95</v>
      </c>
      <c r="F27" s="14">
        <v>89</v>
      </c>
      <c r="G27" s="14">
        <v>86</v>
      </c>
      <c r="H27" s="14">
        <v>92</v>
      </c>
      <c r="I27" s="13">
        <f t="shared" si="1"/>
        <v>362</v>
      </c>
      <c r="J27" s="19" t="s">
        <v>47</v>
      </c>
    </row>
    <row r="28" spans="1:10" ht="15.6" x14ac:dyDescent="0.3">
      <c r="A28" s="56" t="s">
        <v>15</v>
      </c>
      <c r="B28" s="72" t="s">
        <v>85</v>
      </c>
      <c r="C28" s="63">
        <v>1983</v>
      </c>
      <c r="D28" s="49" t="s">
        <v>59</v>
      </c>
      <c r="E28" s="14">
        <v>78</v>
      </c>
      <c r="F28" s="14">
        <v>94</v>
      </c>
      <c r="G28" s="14">
        <v>95</v>
      </c>
      <c r="H28" s="14">
        <v>93</v>
      </c>
      <c r="I28" s="13">
        <f t="shared" si="1"/>
        <v>360</v>
      </c>
      <c r="J28" s="19" t="s">
        <v>47</v>
      </c>
    </row>
    <row r="29" spans="1:10" ht="15.6" x14ac:dyDescent="0.3">
      <c r="A29" s="14">
        <v>4</v>
      </c>
      <c r="B29" s="17" t="s">
        <v>74</v>
      </c>
      <c r="C29" s="63">
        <v>1980</v>
      </c>
      <c r="D29" s="49" t="s">
        <v>23</v>
      </c>
      <c r="E29" s="14">
        <v>90</v>
      </c>
      <c r="F29" s="14">
        <v>91</v>
      </c>
      <c r="G29" s="14">
        <v>93</v>
      </c>
      <c r="H29" s="14">
        <v>83</v>
      </c>
      <c r="I29" s="13">
        <f t="shared" si="1"/>
        <v>357</v>
      </c>
      <c r="J29" s="19" t="s">
        <v>48</v>
      </c>
    </row>
    <row r="30" spans="1:10" ht="15.6" x14ac:dyDescent="0.3">
      <c r="A30" s="14">
        <v>5</v>
      </c>
      <c r="B30" s="14" t="s">
        <v>86</v>
      </c>
      <c r="C30" s="63">
        <v>1993</v>
      </c>
      <c r="D30" s="49" t="s">
        <v>46</v>
      </c>
      <c r="E30" s="14">
        <v>87</v>
      </c>
      <c r="F30" s="14">
        <v>83</v>
      </c>
      <c r="G30" s="14">
        <v>90</v>
      </c>
      <c r="H30" s="14">
        <v>91</v>
      </c>
      <c r="I30" s="13">
        <f t="shared" si="1"/>
        <v>351</v>
      </c>
      <c r="J30" s="19" t="s">
        <v>48</v>
      </c>
    </row>
    <row r="31" spans="1:10" ht="15.6" x14ac:dyDescent="0.3">
      <c r="A31" s="14">
        <v>6</v>
      </c>
      <c r="B31" s="14" t="s">
        <v>83</v>
      </c>
      <c r="C31" s="63">
        <v>2000</v>
      </c>
      <c r="D31" s="49" t="s">
        <v>59</v>
      </c>
      <c r="E31" s="14">
        <v>83</v>
      </c>
      <c r="F31" s="14">
        <v>88</v>
      </c>
      <c r="G31" s="14">
        <v>88</v>
      </c>
      <c r="H31" s="14">
        <v>82</v>
      </c>
      <c r="I31" s="13">
        <f t="shared" si="1"/>
        <v>341</v>
      </c>
      <c r="J31" s="19" t="s">
        <v>48</v>
      </c>
    </row>
    <row r="32" spans="1:10" ht="15.6" x14ac:dyDescent="0.3">
      <c r="A32" s="14">
        <v>7</v>
      </c>
      <c r="B32" s="17" t="s">
        <v>84</v>
      </c>
      <c r="C32" s="63">
        <v>1974</v>
      </c>
      <c r="D32" s="66" t="s">
        <v>64</v>
      </c>
      <c r="E32" s="14">
        <v>82</v>
      </c>
      <c r="F32" s="14">
        <v>73</v>
      </c>
      <c r="G32" s="14">
        <v>84</v>
      </c>
      <c r="H32" s="14">
        <v>83</v>
      </c>
      <c r="I32" s="13">
        <f t="shared" si="1"/>
        <v>322</v>
      </c>
      <c r="J32" s="19" t="s">
        <v>15</v>
      </c>
    </row>
    <row r="33" spans="1:10" ht="15.6" x14ac:dyDescent="0.3">
      <c r="A33" s="14">
        <v>8</v>
      </c>
      <c r="B33" s="26" t="s">
        <v>82</v>
      </c>
      <c r="C33" s="63">
        <v>1998</v>
      </c>
      <c r="D33" s="49" t="s">
        <v>46</v>
      </c>
      <c r="E33" s="14">
        <v>67</v>
      </c>
      <c r="F33" s="14">
        <v>87</v>
      </c>
      <c r="G33" s="14">
        <v>82</v>
      </c>
      <c r="H33" s="14">
        <v>78</v>
      </c>
      <c r="I33" s="13">
        <f t="shared" si="1"/>
        <v>314</v>
      </c>
      <c r="J33" s="19" t="s">
        <v>15</v>
      </c>
    </row>
    <row r="34" spans="1:10" ht="15.6" x14ac:dyDescent="0.3">
      <c r="A34" s="14">
        <v>9</v>
      </c>
      <c r="B34" s="14" t="s">
        <v>87</v>
      </c>
      <c r="C34" s="63">
        <v>1997</v>
      </c>
      <c r="D34" s="49" t="s">
        <v>46</v>
      </c>
      <c r="E34" s="14">
        <v>64</v>
      </c>
      <c r="F34" s="14">
        <v>80</v>
      </c>
      <c r="G34" s="14">
        <v>70</v>
      </c>
      <c r="H34" s="14">
        <v>74</v>
      </c>
      <c r="I34" s="13">
        <f t="shared" si="1"/>
        <v>288</v>
      </c>
      <c r="J34" s="19"/>
    </row>
    <row r="35" spans="1:10" ht="15.6" x14ac:dyDescent="0.3">
      <c r="A35" s="14"/>
      <c r="B35" s="17"/>
      <c r="C35" s="63" t="s">
        <v>49</v>
      </c>
      <c r="D35" s="66"/>
      <c r="E35" s="14"/>
      <c r="F35" s="14"/>
      <c r="G35" s="14"/>
      <c r="H35" s="14"/>
      <c r="I35" s="13"/>
      <c r="J35" s="19"/>
    </row>
    <row r="36" spans="1:10" ht="15.6" x14ac:dyDescent="0.3">
      <c r="A36" s="20"/>
      <c r="B36" s="20"/>
      <c r="C36" s="67"/>
      <c r="D36" s="67"/>
      <c r="E36" s="20"/>
      <c r="F36" s="20"/>
      <c r="G36" s="20"/>
      <c r="H36" s="20"/>
      <c r="I36" s="61"/>
      <c r="J36" s="62"/>
    </row>
    <row r="37" spans="1:10" ht="15.6" x14ac:dyDescent="0.3">
      <c r="A37" s="20"/>
      <c r="B37" s="21"/>
      <c r="C37" s="68"/>
      <c r="D37" s="67"/>
      <c r="E37" s="20"/>
      <c r="F37" s="20"/>
      <c r="G37" s="20"/>
      <c r="H37" s="20"/>
      <c r="I37" s="61"/>
      <c r="J37" s="62"/>
    </row>
    <row r="38" spans="1:10" ht="15.6" x14ac:dyDescent="0.3">
      <c r="A38" s="20"/>
      <c r="B38" s="17" t="s">
        <v>58</v>
      </c>
      <c r="C38" s="68"/>
      <c r="D38" s="67"/>
      <c r="E38" s="20"/>
      <c r="F38" s="20"/>
      <c r="G38" s="20"/>
      <c r="H38" s="20"/>
      <c r="I38" s="61"/>
      <c r="J38" s="62"/>
    </row>
  </sheetData>
  <mergeCells count="3">
    <mergeCell ref="H3:J3"/>
    <mergeCell ref="H23:J23"/>
    <mergeCell ref="H24:J24"/>
  </mergeCells>
  <phoneticPr fontId="0" type="noConversion"/>
  <pageMargins left="0.75" right="0.75" top="1" bottom="1" header="0.5" footer="0.5"/>
  <pageSetup paperSize="9" orientation="portrait" horizont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100" workbookViewId="0"/>
  </sheetViews>
  <sheetFormatPr defaultRowHeight="13.2" x14ac:dyDescent="0.25"/>
  <cols>
    <col min="1" max="1" width="4.33203125" customWidth="1"/>
    <col min="2" max="2" width="20.33203125" customWidth="1"/>
    <col min="3" max="3" width="7" customWidth="1"/>
    <col min="4" max="4" width="14.5546875" customWidth="1"/>
    <col min="5" max="5" width="3.5546875" customWidth="1"/>
    <col min="6" max="6" width="4" customWidth="1"/>
    <col min="7" max="7" width="4.44140625" customWidth="1"/>
    <col min="8" max="8" width="5.33203125" customWidth="1"/>
    <col min="9" max="9" width="4.44140625" customWidth="1"/>
    <col min="10" max="11" width="3.5546875" customWidth="1"/>
    <col min="12" max="12" width="5.33203125" customWidth="1"/>
    <col min="13" max="13" width="5.44140625" customWidth="1"/>
    <col min="14" max="14" width="5.109375" customWidth="1"/>
  </cols>
  <sheetData>
    <row r="1" spans="1:16" ht="17.399999999999999" x14ac:dyDescent="0.3">
      <c r="A1" s="18"/>
      <c r="B1" s="18" t="s">
        <v>70</v>
      </c>
      <c r="C1" s="18"/>
      <c r="D1" s="18"/>
      <c r="E1" s="9"/>
      <c r="F1" s="9"/>
      <c r="G1" s="9"/>
      <c r="H1" s="9"/>
    </row>
    <row r="2" spans="1:16" x14ac:dyDescent="0.25">
      <c r="H2" s="123">
        <v>41363</v>
      </c>
      <c r="I2" s="123"/>
      <c r="J2" s="123"/>
    </row>
    <row r="3" spans="1:16" x14ac:dyDescent="0.25">
      <c r="H3" s="60"/>
      <c r="I3" s="60"/>
      <c r="J3" s="60"/>
    </row>
    <row r="4" spans="1:16" ht="15.6" x14ac:dyDescent="0.3">
      <c r="B4" s="13" t="s">
        <v>88</v>
      </c>
      <c r="H4" s="60"/>
      <c r="I4" s="60"/>
      <c r="J4" s="60"/>
    </row>
    <row r="5" spans="1:16" ht="15" x14ac:dyDescent="0.25">
      <c r="H5" s="60"/>
      <c r="I5" s="60"/>
      <c r="J5" s="60"/>
      <c r="N5" s="19" t="s">
        <v>16</v>
      </c>
    </row>
    <row r="6" spans="1:16" s="71" customFormat="1" ht="15.6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25" t="s">
        <v>118</v>
      </c>
    </row>
    <row r="7" spans="1:16" ht="15.6" x14ac:dyDescent="0.3">
      <c r="A7" s="58" t="s">
        <v>47</v>
      </c>
      <c r="B7" s="13" t="s">
        <v>41</v>
      </c>
      <c r="C7" s="7">
        <v>1993</v>
      </c>
      <c r="D7" s="33" t="s">
        <v>46</v>
      </c>
      <c r="E7" s="19">
        <v>92</v>
      </c>
      <c r="F7" s="19">
        <v>85</v>
      </c>
      <c r="G7" s="19">
        <v>85</v>
      </c>
      <c r="H7" s="13">
        <f t="shared" ref="H7:H13" si="0">SUM(E7:G7)</f>
        <v>262</v>
      </c>
      <c r="I7" s="19">
        <v>94</v>
      </c>
      <c r="J7" s="19">
        <v>94</v>
      </c>
      <c r="K7" s="19">
        <v>86</v>
      </c>
      <c r="L7" s="13">
        <f t="shared" ref="L7:L13" si="1">SUM(I7:K7)</f>
        <v>274</v>
      </c>
      <c r="M7" s="25">
        <f t="shared" ref="M7:M13" si="2">SUM(L7,H7)</f>
        <v>536</v>
      </c>
      <c r="N7" s="19" t="s">
        <v>15</v>
      </c>
      <c r="P7" s="36"/>
    </row>
    <row r="8" spans="1:16" ht="15.6" x14ac:dyDescent="0.3">
      <c r="A8" s="58" t="s">
        <v>48</v>
      </c>
      <c r="B8" s="69" t="s">
        <v>56</v>
      </c>
      <c r="C8" s="50">
        <v>1993</v>
      </c>
      <c r="D8" s="34" t="s">
        <v>46</v>
      </c>
      <c r="E8" s="19">
        <v>92</v>
      </c>
      <c r="F8" s="19">
        <v>90</v>
      </c>
      <c r="G8" s="19">
        <v>83</v>
      </c>
      <c r="H8" s="13">
        <f t="shared" si="0"/>
        <v>265</v>
      </c>
      <c r="I8" s="19">
        <v>95</v>
      </c>
      <c r="J8" s="19">
        <v>89</v>
      </c>
      <c r="K8" s="19">
        <v>82</v>
      </c>
      <c r="L8" s="13">
        <f t="shared" si="1"/>
        <v>266</v>
      </c>
      <c r="M8" s="25">
        <f t="shared" si="2"/>
        <v>531</v>
      </c>
      <c r="N8" s="19" t="s">
        <v>15</v>
      </c>
      <c r="O8" s="9"/>
    </row>
    <row r="9" spans="1:16" ht="15.6" x14ac:dyDescent="0.3">
      <c r="A9" s="58" t="s">
        <v>15</v>
      </c>
      <c r="B9" s="44" t="s">
        <v>3</v>
      </c>
      <c r="C9" s="7">
        <v>1970</v>
      </c>
      <c r="D9" s="33" t="s">
        <v>46</v>
      </c>
      <c r="E9" s="19">
        <v>87</v>
      </c>
      <c r="F9" s="19">
        <v>87</v>
      </c>
      <c r="G9" s="19">
        <v>78</v>
      </c>
      <c r="H9" s="13">
        <f t="shared" si="0"/>
        <v>252</v>
      </c>
      <c r="I9" s="14">
        <v>92</v>
      </c>
      <c r="J9" s="14">
        <v>91</v>
      </c>
      <c r="K9" s="14">
        <v>89</v>
      </c>
      <c r="L9" s="13">
        <f t="shared" si="1"/>
        <v>272</v>
      </c>
      <c r="M9" s="25">
        <f t="shared" si="2"/>
        <v>524</v>
      </c>
      <c r="N9" s="19" t="s">
        <v>15</v>
      </c>
      <c r="O9" s="10"/>
    </row>
    <row r="10" spans="1:16" ht="15.6" x14ac:dyDescent="0.3">
      <c r="A10" s="19">
        <v>4</v>
      </c>
      <c r="B10" s="14" t="s">
        <v>63</v>
      </c>
      <c r="C10" s="7">
        <v>1996</v>
      </c>
      <c r="D10" s="6" t="s">
        <v>116</v>
      </c>
      <c r="E10" s="19">
        <v>92</v>
      </c>
      <c r="F10" s="19">
        <v>86</v>
      </c>
      <c r="G10" s="19">
        <v>80</v>
      </c>
      <c r="H10" s="13">
        <f t="shared" si="0"/>
        <v>258</v>
      </c>
      <c r="I10" s="19">
        <v>87</v>
      </c>
      <c r="J10" s="19">
        <v>83</v>
      </c>
      <c r="K10" s="19">
        <v>83</v>
      </c>
      <c r="L10" s="13">
        <f t="shared" si="1"/>
        <v>253</v>
      </c>
      <c r="M10" s="25">
        <f t="shared" si="2"/>
        <v>511</v>
      </c>
      <c r="N10" s="19" t="s">
        <v>15</v>
      </c>
      <c r="O10" s="10"/>
    </row>
    <row r="11" spans="1:16" ht="15.6" x14ac:dyDescent="0.3">
      <c r="A11" s="19">
        <v>5</v>
      </c>
      <c r="B11" s="14" t="s">
        <v>61</v>
      </c>
      <c r="C11" s="7">
        <v>1986</v>
      </c>
      <c r="D11" s="33" t="s">
        <v>46</v>
      </c>
      <c r="E11" s="19">
        <v>86</v>
      </c>
      <c r="F11" s="19">
        <v>84</v>
      </c>
      <c r="G11" s="19">
        <v>62</v>
      </c>
      <c r="H11" s="13">
        <f t="shared" si="0"/>
        <v>232</v>
      </c>
      <c r="I11" s="14">
        <v>83</v>
      </c>
      <c r="J11" s="14">
        <v>76</v>
      </c>
      <c r="K11" s="14">
        <v>83</v>
      </c>
      <c r="L11" s="13">
        <f t="shared" si="1"/>
        <v>242</v>
      </c>
      <c r="M11" s="25">
        <f t="shared" si="2"/>
        <v>474</v>
      </c>
      <c r="N11" s="19"/>
      <c r="O11" s="10"/>
    </row>
    <row r="12" spans="1:16" ht="15.6" x14ac:dyDescent="0.3">
      <c r="A12" s="19">
        <v>6</v>
      </c>
      <c r="B12" s="14" t="s">
        <v>62</v>
      </c>
      <c r="C12" s="7">
        <v>1998</v>
      </c>
      <c r="D12" s="33" t="s">
        <v>46</v>
      </c>
      <c r="E12" s="19">
        <v>63</v>
      </c>
      <c r="F12" s="19">
        <v>77</v>
      </c>
      <c r="G12" s="19">
        <v>68</v>
      </c>
      <c r="H12" s="13">
        <f t="shared" si="0"/>
        <v>208</v>
      </c>
      <c r="I12" s="14">
        <v>81</v>
      </c>
      <c r="J12" s="14">
        <v>88</v>
      </c>
      <c r="K12" s="14">
        <v>62</v>
      </c>
      <c r="L12" s="13">
        <f t="shared" si="1"/>
        <v>231</v>
      </c>
      <c r="M12" s="25">
        <f t="shared" si="2"/>
        <v>439</v>
      </c>
      <c r="N12" s="19"/>
      <c r="O12" s="10"/>
    </row>
    <row r="13" spans="1:16" ht="15.6" x14ac:dyDescent="0.3">
      <c r="A13" s="19">
        <v>7</v>
      </c>
      <c r="B13" s="17" t="s">
        <v>4</v>
      </c>
      <c r="C13" s="7">
        <v>1970</v>
      </c>
      <c r="D13" s="33" t="s">
        <v>46</v>
      </c>
      <c r="E13" s="30">
        <v>86</v>
      </c>
      <c r="F13" s="30">
        <v>66</v>
      </c>
      <c r="G13" s="19">
        <v>66</v>
      </c>
      <c r="H13" s="13">
        <f t="shared" si="0"/>
        <v>218</v>
      </c>
      <c r="I13" s="19">
        <v>86</v>
      </c>
      <c r="J13" s="19">
        <v>60</v>
      </c>
      <c r="K13" s="19">
        <v>74</v>
      </c>
      <c r="L13" s="13">
        <f t="shared" si="1"/>
        <v>220</v>
      </c>
      <c r="M13" s="25">
        <f t="shared" si="2"/>
        <v>438</v>
      </c>
      <c r="N13" s="19"/>
      <c r="O13" s="10"/>
    </row>
    <row r="14" spans="1:16" ht="15.6" x14ac:dyDescent="0.3">
      <c r="A14" s="14"/>
      <c r="B14" s="21"/>
      <c r="C14" s="29"/>
      <c r="D14" s="51"/>
      <c r="E14" s="19"/>
      <c r="F14" s="19"/>
      <c r="G14" s="19"/>
      <c r="H14" s="13"/>
      <c r="I14" s="19"/>
      <c r="J14" s="19"/>
      <c r="K14" s="19"/>
      <c r="L14" s="13"/>
      <c r="M14" s="13"/>
      <c r="N14" s="19"/>
      <c r="O14" s="10"/>
    </row>
    <row r="15" spans="1:16" ht="15.6" x14ac:dyDescent="0.3">
      <c r="A15" s="14"/>
      <c r="B15" s="17"/>
      <c r="C15" s="7"/>
      <c r="D15" s="33"/>
      <c r="E15" s="19"/>
      <c r="F15" s="19"/>
      <c r="G15" s="19"/>
      <c r="H15" s="13"/>
      <c r="I15" s="19"/>
      <c r="J15" s="19"/>
      <c r="K15" s="19"/>
      <c r="L15" s="13"/>
      <c r="M15" s="13"/>
      <c r="N15" s="19"/>
      <c r="O15" s="10"/>
    </row>
    <row r="16" spans="1:16" ht="15.6" x14ac:dyDescent="0.3">
      <c r="A16" s="14"/>
      <c r="B16" s="14"/>
      <c r="C16" s="7"/>
      <c r="D16" s="6"/>
      <c r="E16" s="19"/>
      <c r="F16" s="19"/>
      <c r="G16" s="19"/>
      <c r="H16" s="13"/>
      <c r="I16" s="19"/>
      <c r="J16" s="19"/>
      <c r="K16" s="19"/>
      <c r="L16" s="13"/>
      <c r="M16" s="13"/>
      <c r="N16" s="19"/>
      <c r="O16" s="10"/>
    </row>
    <row r="17" spans="1:15" ht="15.6" x14ac:dyDescent="0.3">
      <c r="A17" s="14"/>
      <c r="B17" s="17" t="s">
        <v>58</v>
      </c>
      <c r="C17" s="7"/>
      <c r="D17" s="59"/>
      <c r="E17" s="38"/>
      <c r="F17" s="38"/>
      <c r="G17" s="19"/>
      <c r="H17" s="13"/>
      <c r="I17" s="19"/>
      <c r="J17" s="19"/>
      <c r="K17" s="19"/>
      <c r="L17" s="13"/>
      <c r="M17" s="13"/>
      <c r="N17" s="19"/>
      <c r="O17" s="10"/>
    </row>
    <row r="18" spans="1:15" ht="15.6" x14ac:dyDescent="0.3">
      <c r="A18" s="14"/>
      <c r="B18" s="14"/>
      <c r="C18" s="7"/>
      <c r="D18" s="33"/>
      <c r="E18" s="19"/>
      <c r="F18" s="19"/>
      <c r="G18" s="19"/>
      <c r="H18" s="13"/>
      <c r="I18" s="14"/>
      <c r="J18" s="14"/>
      <c r="K18" s="14"/>
      <c r="L18" s="13"/>
      <c r="M18" s="13"/>
      <c r="N18" s="19"/>
    </row>
    <row r="19" spans="1:15" ht="15.6" x14ac:dyDescent="0.3">
      <c r="A19" s="14"/>
      <c r="B19" s="14"/>
      <c r="C19" s="7"/>
      <c r="D19" s="6"/>
      <c r="E19" s="38"/>
      <c r="F19" s="38"/>
      <c r="G19" s="19"/>
      <c r="H19" s="13"/>
      <c r="I19" s="19"/>
      <c r="J19" s="19"/>
      <c r="K19" s="19"/>
      <c r="L19" s="13"/>
      <c r="M19" s="13"/>
      <c r="N19" s="14"/>
    </row>
    <row r="20" spans="1:15" ht="15.6" x14ac:dyDescent="0.3">
      <c r="A20" s="14"/>
      <c r="B20" s="37"/>
      <c r="C20" s="52"/>
      <c r="D20" s="59"/>
      <c r="E20" s="38"/>
      <c r="F20" s="38"/>
      <c r="G20" s="19"/>
      <c r="H20" s="13"/>
      <c r="I20" s="19"/>
      <c r="J20" s="19"/>
      <c r="K20" s="19"/>
      <c r="L20" s="13"/>
      <c r="M20" s="13"/>
      <c r="N20" s="14"/>
    </row>
    <row r="21" spans="1:15" ht="15.6" x14ac:dyDescent="0.3">
      <c r="A21" s="14"/>
      <c r="B21" s="37"/>
      <c r="C21" s="52"/>
      <c r="D21" s="59"/>
      <c r="E21" s="38"/>
      <c r="F21" s="38"/>
      <c r="G21" s="19"/>
      <c r="H21" s="13"/>
      <c r="I21" s="14"/>
      <c r="J21" s="14"/>
      <c r="K21" s="14"/>
      <c r="L21" s="13"/>
      <c r="M21" s="13"/>
      <c r="N21" s="14"/>
    </row>
    <row r="22" spans="1:15" ht="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5" ht="15" x14ac:dyDescent="0.25">
      <c r="A23" s="14"/>
    </row>
    <row r="24" spans="1:15" ht="17.399999999999999" x14ac:dyDescent="0.3">
      <c r="C24" s="39"/>
    </row>
    <row r="25" spans="1:15" ht="15.6" x14ac:dyDescent="0.3">
      <c r="B25" s="6"/>
      <c r="C25" s="7"/>
      <c r="D25" s="33"/>
      <c r="E25" s="34"/>
      <c r="F25" s="34"/>
      <c r="G25" s="14"/>
      <c r="H25" s="13"/>
    </row>
    <row r="29" spans="1:15" ht="15.6" x14ac:dyDescent="0.3">
      <c r="B29" s="14"/>
      <c r="C29" s="19"/>
      <c r="D29" s="20"/>
      <c r="E29" s="20"/>
      <c r="F29" s="20"/>
      <c r="G29" s="14"/>
      <c r="H29" s="13"/>
    </row>
  </sheetData>
  <mergeCells count="1">
    <mergeCell ref="H2:J2"/>
  </mergeCells>
  <phoneticPr fontId="0" type="noConversion"/>
  <pageMargins left="0.32" right="0.31" top="1" bottom="1" header="0.5" footer="0.5"/>
  <pageSetup paperSize="9" orientation="portrait" horizont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D35" sqref="D35"/>
    </sheetView>
  </sheetViews>
  <sheetFormatPr defaultRowHeight="13.2" x14ac:dyDescent="0.25"/>
  <cols>
    <col min="1" max="1" width="3.109375" customWidth="1"/>
    <col min="2" max="2" width="18.44140625" customWidth="1"/>
    <col min="3" max="3" width="5.88671875" customWidth="1"/>
    <col min="4" max="4" width="14.5546875" customWidth="1"/>
    <col min="5" max="10" width="4.109375" customWidth="1"/>
    <col min="11" max="11" width="5.5546875" customWidth="1"/>
    <col min="12" max="12" width="4.5546875" customWidth="1"/>
    <col min="13" max="13" width="8.6640625" customWidth="1"/>
  </cols>
  <sheetData>
    <row r="1" spans="1:13" ht="17.399999999999999" x14ac:dyDescent="0.3">
      <c r="B1" s="18" t="s">
        <v>70</v>
      </c>
      <c r="C1" s="18"/>
      <c r="D1" s="18"/>
      <c r="E1" s="9"/>
      <c r="F1" s="9"/>
      <c r="G1" s="9"/>
      <c r="H1" s="9"/>
    </row>
    <row r="2" spans="1:13" x14ac:dyDescent="0.25">
      <c r="H2" s="123">
        <v>41364</v>
      </c>
      <c r="I2" s="123"/>
      <c r="J2" s="123"/>
    </row>
    <row r="3" spans="1:13" ht="15.6" x14ac:dyDescent="0.3">
      <c r="B3" s="13" t="s">
        <v>6</v>
      </c>
    </row>
    <row r="4" spans="1:13" ht="15.6" x14ac:dyDescent="0.3">
      <c r="K4" s="25" t="s">
        <v>118</v>
      </c>
      <c r="L4" s="10" t="s">
        <v>14</v>
      </c>
    </row>
    <row r="5" spans="1:13" ht="15.6" x14ac:dyDescent="0.3">
      <c r="A5" s="54" t="s">
        <v>47</v>
      </c>
      <c r="B5" s="13" t="s">
        <v>41</v>
      </c>
      <c r="C5" s="7">
        <v>1993</v>
      </c>
      <c r="D5" s="51" t="s">
        <v>46</v>
      </c>
      <c r="E5" s="20">
        <v>95</v>
      </c>
      <c r="F5" s="20">
        <v>96</v>
      </c>
      <c r="G5" s="20">
        <v>97</v>
      </c>
      <c r="H5" s="20">
        <v>91</v>
      </c>
      <c r="I5" s="20">
        <v>96</v>
      </c>
      <c r="J5" s="20">
        <v>92</v>
      </c>
      <c r="K5" s="23">
        <f t="shared" ref="K5:K16" si="0">SUM(E5:J5)</f>
        <v>567</v>
      </c>
      <c r="L5" s="10" t="s">
        <v>47</v>
      </c>
      <c r="M5" s="10"/>
    </row>
    <row r="6" spans="1:13" ht="15.6" x14ac:dyDescent="0.3">
      <c r="A6" s="54" t="s">
        <v>48</v>
      </c>
      <c r="B6" s="28" t="s">
        <v>3</v>
      </c>
      <c r="C6" s="7">
        <v>1970</v>
      </c>
      <c r="D6" s="51" t="s">
        <v>46</v>
      </c>
      <c r="E6" s="20">
        <v>92</v>
      </c>
      <c r="F6" s="20">
        <v>94</v>
      </c>
      <c r="G6" s="20">
        <v>94</v>
      </c>
      <c r="H6" s="20">
        <v>93</v>
      </c>
      <c r="I6" s="20">
        <v>91</v>
      </c>
      <c r="J6" s="20">
        <v>95</v>
      </c>
      <c r="K6" s="23">
        <f t="shared" si="0"/>
        <v>559</v>
      </c>
      <c r="L6" s="10" t="s">
        <v>47</v>
      </c>
      <c r="M6" s="10"/>
    </row>
    <row r="7" spans="1:13" ht="15.6" x14ac:dyDescent="0.3">
      <c r="A7" s="54" t="s">
        <v>15</v>
      </c>
      <c r="B7" s="28" t="s">
        <v>92</v>
      </c>
      <c r="C7" s="7">
        <v>1958</v>
      </c>
      <c r="D7" s="51" t="s">
        <v>64</v>
      </c>
      <c r="E7" s="14">
        <v>93</v>
      </c>
      <c r="F7" s="20">
        <v>91</v>
      </c>
      <c r="G7" s="20">
        <v>91</v>
      </c>
      <c r="H7" s="20">
        <v>94</v>
      </c>
      <c r="I7" s="20">
        <v>92</v>
      </c>
      <c r="J7" s="20">
        <v>94</v>
      </c>
      <c r="K7" s="23">
        <f t="shared" si="0"/>
        <v>555</v>
      </c>
      <c r="L7" s="10" t="s">
        <v>47</v>
      </c>
      <c r="M7" s="10"/>
    </row>
    <row r="8" spans="1:13" ht="15.6" x14ac:dyDescent="0.3">
      <c r="A8" s="10">
        <v>4</v>
      </c>
      <c r="B8" s="20" t="s">
        <v>75</v>
      </c>
      <c r="C8" s="7">
        <v>1973</v>
      </c>
      <c r="D8" s="33" t="s">
        <v>9</v>
      </c>
      <c r="E8" s="20">
        <v>93</v>
      </c>
      <c r="F8" s="20">
        <v>91</v>
      </c>
      <c r="G8" s="20">
        <v>94</v>
      </c>
      <c r="H8" s="20">
        <v>90</v>
      </c>
      <c r="I8" s="20">
        <v>94</v>
      </c>
      <c r="J8" s="20">
        <v>91</v>
      </c>
      <c r="K8" s="23">
        <f t="shared" si="0"/>
        <v>553</v>
      </c>
      <c r="L8" s="10" t="s">
        <v>48</v>
      </c>
      <c r="M8" s="10"/>
    </row>
    <row r="9" spans="1:13" ht="15.6" x14ac:dyDescent="0.3">
      <c r="A9" s="10">
        <v>5</v>
      </c>
      <c r="B9" s="37" t="s">
        <v>63</v>
      </c>
      <c r="C9" s="7">
        <v>1996</v>
      </c>
      <c r="D9" s="59" t="s">
        <v>116</v>
      </c>
      <c r="E9" s="20">
        <v>88</v>
      </c>
      <c r="F9" s="20">
        <v>90</v>
      </c>
      <c r="G9" s="20">
        <v>92</v>
      </c>
      <c r="H9" s="20">
        <v>90</v>
      </c>
      <c r="I9" s="20">
        <v>88</v>
      </c>
      <c r="J9" s="20">
        <v>92</v>
      </c>
      <c r="K9" s="23">
        <f t="shared" si="0"/>
        <v>540</v>
      </c>
      <c r="L9" s="10" t="s">
        <v>48</v>
      </c>
      <c r="M9" s="10"/>
    </row>
    <row r="10" spans="1:13" ht="15.6" x14ac:dyDescent="0.3">
      <c r="A10" s="10">
        <v>6</v>
      </c>
      <c r="B10" s="21" t="s">
        <v>56</v>
      </c>
      <c r="C10" s="7">
        <v>1993</v>
      </c>
      <c r="D10" s="51" t="s">
        <v>46</v>
      </c>
      <c r="E10" s="20">
        <v>87</v>
      </c>
      <c r="F10" s="20">
        <v>88</v>
      </c>
      <c r="G10" s="20">
        <v>88</v>
      </c>
      <c r="H10" s="20">
        <v>92</v>
      </c>
      <c r="I10" s="20">
        <v>91</v>
      </c>
      <c r="J10" s="20">
        <v>91</v>
      </c>
      <c r="K10" s="23">
        <f t="shared" si="0"/>
        <v>537</v>
      </c>
      <c r="L10" s="10" t="s">
        <v>48</v>
      </c>
      <c r="M10" s="10"/>
    </row>
    <row r="11" spans="1:13" ht="15.6" x14ac:dyDescent="0.3">
      <c r="A11" s="10">
        <v>9</v>
      </c>
      <c r="B11" s="21" t="s">
        <v>5</v>
      </c>
      <c r="C11" s="7">
        <v>1972</v>
      </c>
      <c r="D11" s="51" t="s">
        <v>46</v>
      </c>
      <c r="E11" s="20">
        <v>88</v>
      </c>
      <c r="F11" s="20">
        <v>90</v>
      </c>
      <c r="G11" s="20">
        <v>86</v>
      </c>
      <c r="H11" s="20">
        <v>90</v>
      </c>
      <c r="I11" s="20">
        <v>89</v>
      </c>
      <c r="J11" s="20">
        <v>93</v>
      </c>
      <c r="K11" s="23">
        <f t="shared" si="0"/>
        <v>536</v>
      </c>
      <c r="L11" s="10" t="s">
        <v>48</v>
      </c>
      <c r="M11" s="10"/>
    </row>
    <row r="12" spans="1:13" ht="15.6" x14ac:dyDescent="0.3">
      <c r="A12" s="10">
        <v>10</v>
      </c>
      <c r="B12" s="21" t="s">
        <v>4</v>
      </c>
      <c r="C12" s="7">
        <v>1970</v>
      </c>
      <c r="D12" s="51" t="s">
        <v>46</v>
      </c>
      <c r="E12" s="20">
        <v>82</v>
      </c>
      <c r="F12" s="20">
        <v>84</v>
      </c>
      <c r="G12" s="20">
        <v>83</v>
      </c>
      <c r="H12" s="20">
        <v>90</v>
      </c>
      <c r="I12" s="20">
        <v>89</v>
      </c>
      <c r="J12" s="20">
        <v>91</v>
      </c>
      <c r="K12" s="23">
        <f t="shared" si="0"/>
        <v>519</v>
      </c>
      <c r="L12" s="10"/>
      <c r="M12" s="10"/>
    </row>
    <row r="13" spans="1:13" ht="15.6" x14ac:dyDescent="0.3">
      <c r="A13" s="10">
        <v>11</v>
      </c>
      <c r="B13" s="14" t="s">
        <v>90</v>
      </c>
      <c r="C13" s="7">
        <v>1966</v>
      </c>
      <c r="D13" s="51" t="s">
        <v>117</v>
      </c>
      <c r="E13" s="20">
        <v>86</v>
      </c>
      <c r="F13" s="20">
        <v>92</v>
      </c>
      <c r="G13" s="20">
        <v>84</v>
      </c>
      <c r="H13" s="20">
        <v>85</v>
      </c>
      <c r="I13" s="20">
        <v>85</v>
      </c>
      <c r="J13" s="20">
        <v>86</v>
      </c>
      <c r="K13" s="23">
        <f t="shared" si="0"/>
        <v>518</v>
      </c>
      <c r="L13" s="10"/>
    </row>
    <row r="14" spans="1:13" ht="15.6" x14ac:dyDescent="0.3">
      <c r="A14" s="10">
        <v>12</v>
      </c>
      <c r="B14" s="14" t="s">
        <v>91</v>
      </c>
      <c r="C14" s="7">
        <v>1994</v>
      </c>
      <c r="D14" s="6" t="s">
        <v>46</v>
      </c>
      <c r="E14" s="20">
        <v>85</v>
      </c>
      <c r="F14" s="20">
        <v>83</v>
      </c>
      <c r="G14" s="20">
        <v>75</v>
      </c>
      <c r="H14" s="20">
        <v>88</v>
      </c>
      <c r="I14" s="20">
        <v>91</v>
      </c>
      <c r="J14" s="20">
        <v>87</v>
      </c>
      <c r="K14" s="23">
        <f t="shared" si="0"/>
        <v>509</v>
      </c>
      <c r="L14" s="10"/>
    </row>
    <row r="15" spans="1:13" ht="15.6" x14ac:dyDescent="0.3">
      <c r="A15" s="10">
        <v>13</v>
      </c>
      <c r="B15" s="37" t="s">
        <v>62</v>
      </c>
      <c r="C15" s="7">
        <v>1998</v>
      </c>
      <c r="D15" s="59" t="s">
        <v>46</v>
      </c>
      <c r="E15" s="20">
        <v>85</v>
      </c>
      <c r="F15" s="20">
        <v>90</v>
      </c>
      <c r="G15" s="20">
        <v>92</v>
      </c>
      <c r="H15" s="14">
        <v>82</v>
      </c>
      <c r="I15" s="20">
        <v>78</v>
      </c>
      <c r="J15" s="20">
        <v>82</v>
      </c>
      <c r="K15" s="23">
        <f t="shared" si="0"/>
        <v>509</v>
      </c>
      <c r="L15" s="10"/>
    </row>
    <row r="16" spans="1:13" ht="15.6" x14ac:dyDescent="0.3">
      <c r="A16" s="10">
        <v>14</v>
      </c>
      <c r="B16" s="37" t="s">
        <v>98</v>
      </c>
      <c r="C16" s="7">
        <v>1961</v>
      </c>
      <c r="D16" s="59" t="s">
        <v>46</v>
      </c>
      <c r="E16" s="20">
        <v>79</v>
      </c>
      <c r="F16" s="20">
        <v>86</v>
      </c>
      <c r="G16" s="20">
        <v>81</v>
      </c>
      <c r="H16" s="20">
        <v>82</v>
      </c>
      <c r="I16" s="20">
        <v>84</v>
      </c>
      <c r="J16" s="20">
        <v>85</v>
      </c>
      <c r="K16" s="23">
        <f t="shared" si="0"/>
        <v>497</v>
      </c>
      <c r="L16" s="10"/>
    </row>
    <row r="17" spans="1:12" ht="15.6" x14ac:dyDescent="0.3">
      <c r="A17" s="10"/>
      <c r="B17" s="21"/>
      <c r="C17" s="29"/>
      <c r="D17" s="51"/>
      <c r="E17" s="20"/>
      <c r="F17" s="20"/>
      <c r="G17" s="20"/>
      <c r="H17" s="20"/>
      <c r="I17" s="20"/>
      <c r="J17" s="20"/>
      <c r="K17" s="23"/>
      <c r="L17" s="10"/>
    </row>
    <row r="18" spans="1:12" ht="15.6" x14ac:dyDescent="0.3">
      <c r="A18" s="10"/>
      <c r="E18" s="20"/>
      <c r="F18" s="20"/>
      <c r="G18" s="20"/>
      <c r="H18" s="20"/>
      <c r="I18" s="20"/>
      <c r="J18" s="20"/>
      <c r="K18" s="23"/>
      <c r="L18" s="10"/>
    </row>
    <row r="19" spans="1:12" ht="15.6" x14ac:dyDescent="0.3">
      <c r="A19" s="10"/>
      <c r="B19" s="20"/>
      <c r="C19" s="7"/>
      <c r="D19" s="51"/>
      <c r="E19" s="20"/>
      <c r="F19" s="20"/>
      <c r="G19" s="20"/>
      <c r="H19" s="20"/>
      <c r="I19" s="20"/>
      <c r="J19" s="20"/>
      <c r="K19" s="23"/>
      <c r="L19" s="10"/>
    </row>
    <row r="20" spans="1:12" ht="15.6" x14ac:dyDescent="0.3">
      <c r="A20" s="10"/>
      <c r="B20" s="17" t="s">
        <v>58</v>
      </c>
      <c r="C20" s="29"/>
      <c r="D20" s="6"/>
      <c r="E20" s="20"/>
      <c r="F20" s="20"/>
      <c r="G20" s="20"/>
      <c r="H20" s="20"/>
      <c r="I20" s="20"/>
      <c r="J20" s="20"/>
      <c r="K20" s="23"/>
      <c r="L20" s="10"/>
    </row>
    <row r="21" spans="1:12" ht="15.6" x14ac:dyDescent="0.3">
      <c r="A21" s="10"/>
      <c r="B21" s="14"/>
      <c r="C21" s="7"/>
      <c r="D21" s="6"/>
      <c r="E21" s="20"/>
      <c r="F21" s="20"/>
      <c r="G21" s="20"/>
      <c r="H21" s="20"/>
      <c r="I21" s="20"/>
      <c r="J21" s="20"/>
      <c r="K21" s="23"/>
      <c r="L21" s="10"/>
    </row>
    <row r="22" spans="1:12" ht="15.6" x14ac:dyDescent="0.3">
      <c r="A22" s="10"/>
      <c r="B22" s="20"/>
      <c r="C22" s="7"/>
      <c r="D22" s="6"/>
      <c r="E22" s="20"/>
      <c r="F22" s="20"/>
      <c r="G22" s="20"/>
      <c r="H22" s="20"/>
      <c r="I22" s="20"/>
      <c r="J22" s="20"/>
      <c r="K22" s="23"/>
      <c r="L22" s="10"/>
    </row>
    <row r="23" spans="1:12" ht="15.6" x14ac:dyDescent="0.3">
      <c r="A23" s="10"/>
      <c r="B23" s="14"/>
      <c r="C23" s="7"/>
      <c r="D23" s="51"/>
      <c r="E23" s="20"/>
      <c r="F23" s="20"/>
      <c r="G23" s="20"/>
      <c r="H23" s="20"/>
      <c r="I23" s="20"/>
      <c r="J23" s="20"/>
      <c r="K23" s="23"/>
    </row>
    <row r="24" spans="1:12" ht="15.6" x14ac:dyDescent="0.3">
      <c r="A24" s="10"/>
      <c r="B24" s="22"/>
      <c r="C24" s="50"/>
      <c r="D24" s="6"/>
      <c r="E24" s="20"/>
      <c r="F24" s="20"/>
      <c r="G24" s="20"/>
      <c r="H24" s="20"/>
      <c r="I24" s="20"/>
      <c r="J24" s="20"/>
      <c r="K24" s="23"/>
    </row>
    <row r="25" spans="1:12" ht="15.6" x14ac:dyDescent="0.3">
      <c r="A25" s="10"/>
      <c r="B25" s="21"/>
      <c r="C25" s="30"/>
      <c r="D25" s="21"/>
      <c r="E25" s="20"/>
      <c r="F25" s="20"/>
      <c r="G25" s="20"/>
      <c r="H25" s="20"/>
      <c r="I25" s="20"/>
      <c r="J25" s="20"/>
      <c r="K25" s="23"/>
    </row>
    <row r="26" spans="1:12" ht="15.6" x14ac:dyDescent="0.3">
      <c r="A26" s="10"/>
      <c r="C26" s="10"/>
      <c r="E26" s="33"/>
      <c r="F26" s="20"/>
      <c r="G26" s="20"/>
      <c r="H26" s="20"/>
      <c r="I26" s="20"/>
      <c r="J26" s="20"/>
      <c r="K26" s="23"/>
    </row>
    <row r="27" spans="1:12" ht="15.6" x14ac:dyDescent="0.3">
      <c r="A27" s="10"/>
      <c r="E27" s="20"/>
      <c r="F27" s="20"/>
      <c r="G27" s="20"/>
      <c r="H27" s="20"/>
      <c r="I27" s="20"/>
      <c r="J27" s="20"/>
      <c r="K27" s="23"/>
    </row>
    <row r="28" spans="1:12" ht="17.399999999999999" x14ac:dyDescent="0.3">
      <c r="A28" s="10"/>
      <c r="C28" s="39"/>
      <c r="E28" s="20"/>
      <c r="F28" s="20"/>
      <c r="G28" s="20"/>
      <c r="H28" s="20"/>
      <c r="I28" s="20"/>
      <c r="J28" s="20"/>
      <c r="K28" s="23"/>
    </row>
    <row r="29" spans="1:12" ht="15.6" x14ac:dyDescent="0.3">
      <c r="B29" s="6"/>
      <c r="C29" s="7"/>
      <c r="D29" s="6"/>
      <c r="E29" s="20"/>
      <c r="F29" s="20"/>
      <c r="G29" s="20"/>
      <c r="H29" s="20"/>
      <c r="I29" s="20"/>
      <c r="J29" s="20"/>
      <c r="K29" s="23"/>
    </row>
    <row r="30" spans="1:12" ht="15.6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3"/>
    </row>
    <row r="31" spans="1:12" ht="15.6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3"/>
    </row>
    <row r="32" spans="1:12" ht="15.6" x14ac:dyDescent="0.3">
      <c r="B32" s="20"/>
      <c r="C32" s="20"/>
      <c r="D32" s="20"/>
      <c r="E32" s="20"/>
      <c r="F32" s="20"/>
      <c r="G32" s="20"/>
      <c r="H32" s="20"/>
      <c r="I32" s="20"/>
      <c r="J32" s="20"/>
      <c r="K32" s="23"/>
    </row>
    <row r="33" spans="2:11" ht="15.6" x14ac:dyDescent="0.3">
      <c r="B33" s="21"/>
      <c r="C33" s="21"/>
      <c r="D33" s="21"/>
      <c r="E33" s="20"/>
      <c r="F33" s="20"/>
      <c r="G33" s="20"/>
      <c r="H33" s="20"/>
      <c r="I33" s="20"/>
      <c r="J33" s="20"/>
      <c r="K33" s="23"/>
    </row>
  </sheetData>
  <mergeCells count="1">
    <mergeCell ref="H2:J2"/>
  </mergeCells>
  <phoneticPr fontId="0" type="noConversion"/>
  <pageMargins left="0.75" right="0.75" top="1" bottom="1" header="0.5" footer="0.5"/>
  <pageSetup paperSize="9" orientation="portrait" horizont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Normal="100" zoomScaleSheetLayoutView="100" workbookViewId="0"/>
  </sheetViews>
  <sheetFormatPr defaultRowHeight="13.2" x14ac:dyDescent="0.25"/>
  <cols>
    <col min="1" max="1" width="3.5546875" customWidth="1"/>
    <col min="2" max="2" width="26" customWidth="1"/>
    <col min="3" max="3" width="6" customWidth="1"/>
    <col min="4" max="4" width="15.33203125" customWidth="1"/>
    <col min="5" max="8" width="4.33203125" customWidth="1"/>
    <col min="9" max="9" width="5.109375" customWidth="1"/>
    <col min="10" max="10" width="4.33203125" customWidth="1"/>
    <col min="11" max="14" width="4.88671875" customWidth="1"/>
    <col min="15" max="18" width="4.33203125" customWidth="1"/>
    <col min="19" max="19" width="5.109375" customWidth="1"/>
    <col min="20" max="20" width="6.6640625" customWidth="1"/>
    <col min="21" max="21" width="4.5546875" customWidth="1"/>
    <col min="22" max="22" width="4.109375" customWidth="1"/>
    <col min="23" max="23" width="7.109375" customWidth="1"/>
    <col min="24" max="24" width="6.44140625" customWidth="1"/>
    <col min="25" max="25" width="7.33203125" customWidth="1"/>
  </cols>
  <sheetData>
    <row r="1" spans="1:25" ht="17.399999999999999" x14ac:dyDescent="0.3">
      <c r="A1" s="18"/>
      <c r="B1" s="18"/>
      <c r="C1" s="18"/>
      <c r="D1" s="18"/>
    </row>
    <row r="2" spans="1:25" ht="17.399999999999999" x14ac:dyDescent="0.3">
      <c r="A2" s="18"/>
      <c r="B2" s="18" t="s">
        <v>70</v>
      </c>
      <c r="C2" s="18"/>
      <c r="D2" s="18"/>
      <c r="E2" s="9"/>
      <c r="F2" s="9"/>
      <c r="G2" s="9"/>
      <c r="H2" s="9"/>
    </row>
    <row r="3" spans="1:25" x14ac:dyDescent="0.25">
      <c r="H3" s="123">
        <v>41363</v>
      </c>
      <c r="I3" s="123"/>
      <c r="J3" s="123"/>
    </row>
    <row r="4" spans="1:25" ht="15.6" x14ac:dyDescent="0.3">
      <c r="B4" s="13" t="s">
        <v>10</v>
      </c>
    </row>
    <row r="5" spans="1:25" ht="15" x14ac:dyDescent="0.25">
      <c r="A5" s="1"/>
      <c r="B5" s="2"/>
      <c r="C5" s="2"/>
      <c r="D5" s="2"/>
      <c r="E5" s="2"/>
      <c r="F5" s="2"/>
      <c r="G5" s="2"/>
    </row>
    <row r="6" spans="1:25" ht="15.6" x14ac:dyDescent="0.3">
      <c r="A6" s="14"/>
      <c r="B6" s="14"/>
      <c r="C6" s="14"/>
      <c r="D6" s="14"/>
      <c r="E6" s="124" t="s">
        <v>13</v>
      </c>
      <c r="F6" s="124"/>
      <c r="G6" s="124"/>
      <c r="H6" s="124"/>
      <c r="I6" s="124"/>
      <c r="J6" s="124" t="s">
        <v>11</v>
      </c>
      <c r="K6" s="124"/>
      <c r="L6" s="124"/>
      <c r="M6" s="124"/>
      <c r="N6" s="124"/>
      <c r="O6" s="124" t="s">
        <v>12</v>
      </c>
      <c r="P6" s="124"/>
      <c r="Q6" s="124"/>
      <c r="R6" s="124"/>
      <c r="S6" s="124"/>
      <c r="T6" s="25" t="s">
        <v>118</v>
      </c>
      <c r="U6" s="25" t="s">
        <v>14</v>
      </c>
      <c r="V6" s="9"/>
    </row>
    <row r="7" spans="1:25" ht="10.5" customHeight="1" x14ac:dyDescent="0.3">
      <c r="A7" s="14"/>
      <c r="B7" s="14"/>
      <c r="C7" s="14"/>
      <c r="D7" s="14"/>
      <c r="E7" s="14"/>
      <c r="F7" s="14"/>
      <c r="G7" s="14"/>
      <c r="H7" s="14"/>
      <c r="I7" s="13"/>
      <c r="J7" s="14"/>
      <c r="K7" s="14"/>
      <c r="L7" s="14"/>
      <c r="M7" s="14"/>
      <c r="N7" s="13"/>
      <c r="O7" s="14"/>
      <c r="P7" s="14"/>
      <c r="Q7" s="14"/>
      <c r="R7" s="14"/>
      <c r="S7" s="13"/>
      <c r="T7" s="14"/>
      <c r="U7" s="14"/>
      <c r="X7" s="16"/>
      <c r="Y7" s="9"/>
    </row>
    <row r="8" spans="1:25" ht="15.6" x14ac:dyDescent="0.3">
      <c r="A8" s="58" t="s">
        <v>47</v>
      </c>
      <c r="B8" s="55" t="s">
        <v>7</v>
      </c>
      <c r="C8" s="29">
        <v>1956</v>
      </c>
      <c r="D8" s="51" t="s">
        <v>23</v>
      </c>
      <c r="E8" s="30">
        <v>95</v>
      </c>
      <c r="F8" s="30">
        <v>96</v>
      </c>
      <c r="G8" s="30">
        <v>97</v>
      </c>
      <c r="H8" s="19">
        <v>95</v>
      </c>
      <c r="I8" s="25">
        <f t="shared" ref="I8:I19" si="0">SUM(E8:H8)</f>
        <v>383</v>
      </c>
      <c r="J8" s="19">
        <v>98</v>
      </c>
      <c r="K8" s="19">
        <v>99</v>
      </c>
      <c r="L8" s="19">
        <v>98</v>
      </c>
      <c r="M8" s="19">
        <v>99</v>
      </c>
      <c r="N8" s="25">
        <f t="shared" ref="N8:N19" si="1">SUM(J8:M8)</f>
        <v>394</v>
      </c>
      <c r="O8" s="19">
        <v>87</v>
      </c>
      <c r="P8" s="19">
        <v>92</v>
      </c>
      <c r="Q8" s="19">
        <v>91</v>
      </c>
      <c r="R8" s="19">
        <v>90</v>
      </c>
      <c r="S8" s="25">
        <f t="shared" ref="S8:S19" si="2">SUM(O8:R8)</f>
        <v>360</v>
      </c>
      <c r="T8" s="25">
        <f t="shared" ref="T8:T19" si="3">I8+N8+S8</f>
        <v>1137</v>
      </c>
      <c r="U8" s="19" t="s">
        <v>47</v>
      </c>
      <c r="V8" s="10"/>
    </row>
    <row r="9" spans="1:25" ht="15.6" x14ac:dyDescent="0.3">
      <c r="A9" s="102" t="s">
        <v>48</v>
      </c>
      <c r="B9" s="98" t="s">
        <v>37</v>
      </c>
      <c r="C9" s="99">
        <v>1992</v>
      </c>
      <c r="D9" s="100" t="s">
        <v>54</v>
      </c>
      <c r="E9" s="101">
        <v>92</v>
      </c>
      <c r="F9" s="101">
        <v>96</v>
      </c>
      <c r="G9" s="101">
        <v>98</v>
      </c>
      <c r="H9" s="104">
        <v>93</v>
      </c>
      <c r="I9" s="112">
        <f t="shared" si="0"/>
        <v>379</v>
      </c>
      <c r="J9" s="104">
        <v>99</v>
      </c>
      <c r="K9" s="104">
        <v>98</v>
      </c>
      <c r="L9" s="104">
        <v>100</v>
      </c>
      <c r="M9" s="104">
        <v>99</v>
      </c>
      <c r="N9" s="112">
        <f t="shared" si="1"/>
        <v>396</v>
      </c>
      <c r="O9" s="104">
        <v>91</v>
      </c>
      <c r="P9" s="104">
        <v>92</v>
      </c>
      <c r="Q9" s="104">
        <v>90</v>
      </c>
      <c r="R9" s="104">
        <v>89</v>
      </c>
      <c r="S9" s="112">
        <f t="shared" si="2"/>
        <v>362</v>
      </c>
      <c r="T9" s="112">
        <f t="shared" si="3"/>
        <v>1137</v>
      </c>
      <c r="U9" s="104" t="s">
        <v>47</v>
      </c>
      <c r="V9" s="10"/>
    </row>
    <row r="10" spans="1:25" ht="15.6" x14ac:dyDescent="0.3">
      <c r="A10" s="58" t="s">
        <v>15</v>
      </c>
      <c r="B10" s="55" t="s">
        <v>69</v>
      </c>
      <c r="C10" s="29">
        <v>1966</v>
      </c>
      <c r="D10" s="51" t="s">
        <v>46</v>
      </c>
      <c r="E10" s="30">
        <v>93</v>
      </c>
      <c r="F10" s="30">
        <v>96</v>
      </c>
      <c r="G10" s="30">
        <v>93</v>
      </c>
      <c r="H10" s="19">
        <v>95</v>
      </c>
      <c r="I10" s="25">
        <f t="shared" si="0"/>
        <v>377</v>
      </c>
      <c r="J10" s="19">
        <v>98</v>
      </c>
      <c r="K10" s="19">
        <v>99</v>
      </c>
      <c r="L10" s="19">
        <v>99</v>
      </c>
      <c r="M10" s="19">
        <v>98</v>
      </c>
      <c r="N10" s="25">
        <f t="shared" si="1"/>
        <v>394</v>
      </c>
      <c r="O10" s="19">
        <v>92</v>
      </c>
      <c r="P10" s="19">
        <v>88</v>
      </c>
      <c r="Q10" s="19">
        <v>90</v>
      </c>
      <c r="R10" s="19">
        <v>90</v>
      </c>
      <c r="S10" s="25">
        <f t="shared" si="2"/>
        <v>360</v>
      </c>
      <c r="T10" s="25">
        <f t="shared" si="3"/>
        <v>1131</v>
      </c>
      <c r="U10" s="19" t="s">
        <v>47</v>
      </c>
      <c r="V10" s="10"/>
    </row>
    <row r="11" spans="1:25" ht="15.6" x14ac:dyDescent="0.3">
      <c r="A11" s="42">
        <v>4</v>
      </c>
      <c r="B11" s="21" t="s">
        <v>21</v>
      </c>
      <c r="C11" s="29">
        <v>1990</v>
      </c>
      <c r="D11" s="51" t="s">
        <v>64</v>
      </c>
      <c r="E11" s="30">
        <v>92</v>
      </c>
      <c r="F11" s="30">
        <v>92</v>
      </c>
      <c r="G11" s="30">
        <v>93</v>
      </c>
      <c r="H11" s="19">
        <v>96</v>
      </c>
      <c r="I11" s="25">
        <f t="shared" si="0"/>
        <v>373</v>
      </c>
      <c r="J11" s="19">
        <v>98</v>
      </c>
      <c r="K11" s="19">
        <v>97</v>
      </c>
      <c r="L11" s="19">
        <v>98</v>
      </c>
      <c r="M11" s="19">
        <v>97</v>
      </c>
      <c r="N11" s="25">
        <f t="shared" si="1"/>
        <v>390</v>
      </c>
      <c r="O11" s="19">
        <v>87</v>
      </c>
      <c r="P11" s="19">
        <v>95</v>
      </c>
      <c r="Q11" s="19">
        <v>88</v>
      </c>
      <c r="R11" s="19">
        <v>94</v>
      </c>
      <c r="S11" s="25">
        <f t="shared" si="2"/>
        <v>364</v>
      </c>
      <c r="T11" s="25">
        <f t="shared" si="3"/>
        <v>1127</v>
      </c>
      <c r="U11" s="19" t="s">
        <v>47</v>
      </c>
      <c r="V11" s="10"/>
    </row>
    <row r="12" spans="1:25" ht="15.6" x14ac:dyDescent="0.3">
      <c r="A12" s="101">
        <v>5</v>
      </c>
      <c r="B12" s="106" t="s">
        <v>65</v>
      </c>
      <c r="C12" s="99">
        <v>1994</v>
      </c>
      <c r="D12" s="100" t="s">
        <v>54</v>
      </c>
      <c r="E12" s="101">
        <v>93</v>
      </c>
      <c r="F12" s="101">
        <v>95</v>
      </c>
      <c r="G12" s="101">
        <v>93</v>
      </c>
      <c r="H12" s="104">
        <v>94</v>
      </c>
      <c r="I12" s="112">
        <f t="shared" si="0"/>
        <v>375</v>
      </c>
      <c r="J12" s="104">
        <v>99</v>
      </c>
      <c r="K12" s="104">
        <v>98</v>
      </c>
      <c r="L12" s="104">
        <v>97</v>
      </c>
      <c r="M12" s="104">
        <v>98</v>
      </c>
      <c r="N12" s="112">
        <f t="shared" si="1"/>
        <v>392</v>
      </c>
      <c r="O12" s="104">
        <v>90</v>
      </c>
      <c r="P12" s="104">
        <v>85</v>
      </c>
      <c r="Q12" s="104">
        <v>90</v>
      </c>
      <c r="R12" s="104">
        <v>87</v>
      </c>
      <c r="S12" s="112">
        <f t="shared" si="2"/>
        <v>352</v>
      </c>
      <c r="T12" s="112">
        <f t="shared" si="3"/>
        <v>1119</v>
      </c>
      <c r="U12" s="104" t="s">
        <v>47</v>
      </c>
      <c r="V12" s="10"/>
    </row>
    <row r="13" spans="1:25" ht="15.6" x14ac:dyDescent="0.3">
      <c r="A13" s="101">
        <v>6</v>
      </c>
      <c r="B13" s="106" t="s">
        <v>38</v>
      </c>
      <c r="C13" s="99">
        <v>1990</v>
      </c>
      <c r="D13" s="100" t="s">
        <v>54</v>
      </c>
      <c r="E13" s="101">
        <v>94</v>
      </c>
      <c r="F13" s="101">
        <v>92</v>
      </c>
      <c r="G13" s="101">
        <v>92</v>
      </c>
      <c r="H13" s="104">
        <v>98</v>
      </c>
      <c r="I13" s="112">
        <f t="shared" si="0"/>
        <v>376</v>
      </c>
      <c r="J13" s="104">
        <v>96</v>
      </c>
      <c r="K13" s="104">
        <v>93</v>
      </c>
      <c r="L13" s="104">
        <v>93</v>
      </c>
      <c r="M13" s="104">
        <v>97</v>
      </c>
      <c r="N13" s="112">
        <f t="shared" si="1"/>
        <v>379</v>
      </c>
      <c r="O13" s="104">
        <v>90</v>
      </c>
      <c r="P13" s="104">
        <v>87</v>
      </c>
      <c r="Q13" s="104">
        <v>88</v>
      </c>
      <c r="R13" s="104">
        <v>93</v>
      </c>
      <c r="S13" s="112">
        <f t="shared" si="2"/>
        <v>358</v>
      </c>
      <c r="T13" s="112">
        <f t="shared" si="3"/>
        <v>1113</v>
      </c>
      <c r="U13" s="104" t="s">
        <v>47</v>
      </c>
      <c r="V13" s="10"/>
    </row>
    <row r="14" spans="1:25" ht="15.6" x14ac:dyDescent="0.3">
      <c r="A14" s="42">
        <v>7</v>
      </c>
      <c r="B14" s="20" t="s">
        <v>42</v>
      </c>
      <c r="C14" s="7">
        <v>1957</v>
      </c>
      <c r="D14" s="33" t="s">
        <v>46</v>
      </c>
      <c r="E14" s="42">
        <v>91</v>
      </c>
      <c r="F14" s="42">
        <v>99</v>
      </c>
      <c r="G14" s="42">
        <v>98</v>
      </c>
      <c r="H14" s="19">
        <v>92</v>
      </c>
      <c r="I14" s="25">
        <f t="shared" si="0"/>
        <v>380</v>
      </c>
      <c r="J14" s="19">
        <v>96</v>
      </c>
      <c r="K14" s="19">
        <v>98</v>
      </c>
      <c r="L14" s="19">
        <v>99</v>
      </c>
      <c r="M14" s="19">
        <v>100</v>
      </c>
      <c r="N14" s="25">
        <f t="shared" si="1"/>
        <v>393</v>
      </c>
      <c r="O14" s="19">
        <v>87</v>
      </c>
      <c r="P14" s="19">
        <v>86</v>
      </c>
      <c r="Q14" s="19">
        <v>83</v>
      </c>
      <c r="R14" s="19">
        <v>82</v>
      </c>
      <c r="S14" s="25">
        <f t="shared" si="2"/>
        <v>338</v>
      </c>
      <c r="T14" s="25">
        <f t="shared" si="3"/>
        <v>1111</v>
      </c>
      <c r="U14" s="19" t="s">
        <v>47</v>
      </c>
      <c r="V14" s="10"/>
    </row>
    <row r="15" spans="1:25" ht="15.6" x14ac:dyDescent="0.3">
      <c r="A15" s="42">
        <v>8</v>
      </c>
      <c r="B15" s="22" t="s">
        <v>68</v>
      </c>
      <c r="C15" s="7">
        <v>1971</v>
      </c>
      <c r="D15" s="34" t="s">
        <v>59</v>
      </c>
      <c r="E15" s="30">
        <v>92</v>
      </c>
      <c r="F15" s="30">
        <v>89</v>
      </c>
      <c r="G15" s="30">
        <v>91</v>
      </c>
      <c r="H15" s="19">
        <v>92</v>
      </c>
      <c r="I15" s="25">
        <f t="shared" si="0"/>
        <v>364</v>
      </c>
      <c r="J15" s="19">
        <v>92</v>
      </c>
      <c r="K15" s="19">
        <v>96</v>
      </c>
      <c r="L15" s="19">
        <v>95</v>
      </c>
      <c r="M15" s="19">
        <v>96</v>
      </c>
      <c r="N15" s="25">
        <f t="shared" si="1"/>
        <v>379</v>
      </c>
      <c r="O15" s="19">
        <v>81</v>
      </c>
      <c r="P15" s="19">
        <v>84</v>
      </c>
      <c r="Q15" s="19">
        <v>91</v>
      </c>
      <c r="R15" s="19">
        <v>87</v>
      </c>
      <c r="S15" s="25">
        <f t="shared" si="2"/>
        <v>343</v>
      </c>
      <c r="T15" s="25">
        <f t="shared" si="3"/>
        <v>1086</v>
      </c>
      <c r="U15" s="19" t="s">
        <v>48</v>
      </c>
      <c r="V15" s="10"/>
    </row>
    <row r="16" spans="1:25" ht="15.6" x14ac:dyDescent="0.3">
      <c r="A16" s="42">
        <v>9</v>
      </c>
      <c r="B16" s="21" t="s">
        <v>67</v>
      </c>
      <c r="C16" s="29">
        <v>1984</v>
      </c>
      <c r="D16" s="51" t="s">
        <v>23</v>
      </c>
      <c r="E16" s="30">
        <v>89</v>
      </c>
      <c r="F16" s="30">
        <v>92</v>
      </c>
      <c r="G16" s="30">
        <v>87</v>
      </c>
      <c r="H16" s="19">
        <v>89</v>
      </c>
      <c r="I16" s="25">
        <f t="shared" si="0"/>
        <v>357</v>
      </c>
      <c r="J16" s="19">
        <v>98</v>
      </c>
      <c r="K16" s="19">
        <v>97</v>
      </c>
      <c r="L16" s="19">
        <v>96</v>
      </c>
      <c r="M16" s="19">
        <v>98</v>
      </c>
      <c r="N16" s="25">
        <f t="shared" si="1"/>
        <v>389</v>
      </c>
      <c r="O16" s="19">
        <v>85</v>
      </c>
      <c r="P16" s="19">
        <v>84</v>
      </c>
      <c r="Q16" s="19">
        <v>84</v>
      </c>
      <c r="R16" s="19">
        <v>87</v>
      </c>
      <c r="S16" s="25">
        <f t="shared" si="2"/>
        <v>340</v>
      </c>
      <c r="T16" s="25">
        <f t="shared" si="3"/>
        <v>1086</v>
      </c>
      <c r="U16" s="19" t="s">
        <v>48</v>
      </c>
      <c r="V16" s="10"/>
    </row>
    <row r="17" spans="1:21" ht="15.6" x14ac:dyDescent="0.3">
      <c r="A17" s="42">
        <v>10</v>
      </c>
      <c r="B17" s="22" t="s">
        <v>44</v>
      </c>
      <c r="C17" s="7">
        <v>1951</v>
      </c>
      <c r="D17" s="6" t="s">
        <v>45</v>
      </c>
      <c r="E17" s="30">
        <v>83</v>
      </c>
      <c r="F17" s="30">
        <v>93</v>
      </c>
      <c r="G17" s="30">
        <v>91</v>
      </c>
      <c r="H17" s="19">
        <v>90</v>
      </c>
      <c r="I17" s="25">
        <f t="shared" si="0"/>
        <v>357</v>
      </c>
      <c r="J17" s="19">
        <v>96</v>
      </c>
      <c r="K17" s="19">
        <v>97</v>
      </c>
      <c r="L17" s="19">
        <v>97</v>
      </c>
      <c r="M17" s="19">
        <v>93</v>
      </c>
      <c r="N17" s="25">
        <f t="shared" si="1"/>
        <v>383</v>
      </c>
      <c r="O17" s="19">
        <v>75</v>
      </c>
      <c r="P17" s="19">
        <v>84</v>
      </c>
      <c r="Q17" s="19">
        <v>77</v>
      </c>
      <c r="R17" s="19">
        <v>81</v>
      </c>
      <c r="S17" s="25">
        <f t="shared" si="2"/>
        <v>317</v>
      </c>
      <c r="T17" s="25">
        <f t="shared" si="3"/>
        <v>1057</v>
      </c>
      <c r="U17" s="19" t="s">
        <v>48</v>
      </c>
    </row>
    <row r="18" spans="1:21" ht="15.6" x14ac:dyDescent="0.3">
      <c r="A18" s="42">
        <v>11</v>
      </c>
      <c r="B18" s="21" t="s">
        <v>66</v>
      </c>
      <c r="C18" s="29">
        <v>1997</v>
      </c>
      <c r="D18" s="51" t="s">
        <v>64</v>
      </c>
      <c r="E18" s="30">
        <v>87</v>
      </c>
      <c r="F18" s="30">
        <v>82</v>
      </c>
      <c r="G18" s="30">
        <v>88</v>
      </c>
      <c r="H18" s="19">
        <v>85</v>
      </c>
      <c r="I18" s="25">
        <f t="shared" si="0"/>
        <v>342</v>
      </c>
      <c r="J18" s="19">
        <v>95</v>
      </c>
      <c r="K18" s="19">
        <v>94</v>
      </c>
      <c r="L18" s="19">
        <v>93</v>
      </c>
      <c r="M18" s="19">
        <v>97</v>
      </c>
      <c r="N18" s="25">
        <f t="shared" si="1"/>
        <v>379</v>
      </c>
      <c r="O18" s="19">
        <v>81</v>
      </c>
      <c r="P18" s="19">
        <v>80</v>
      </c>
      <c r="Q18" s="19">
        <v>83</v>
      </c>
      <c r="R18" s="19">
        <v>88</v>
      </c>
      <c r="S18" s="25">
        <f t="shared" si="2"/>
        <v>332</v>
      </c>
      <c r="T18" s="25">
        <f t="shared" si="3"/>
        <v>1053</v>
      </c>
      <c r="U18" s="19" t="s">
        <v>48</v>
      </c>
    </row>
    <row r="19" spans="1:21" ht="15.6" x14ac:dyDescent="0.3">
      <c r="A19" s="42">
        <v>12</v>
      </c>
      <c r="B19" s="22" t="s">
        <v>43</v>
      </c>
      <c r="C19" s="7">
        <v>1943</v>
      </c>
      <c r="D19" s="6" t="s">
        <v>45</v>
      </c>
      <c r="E19" s="42">
        <v>92</v>
      </c>
      <c r="F19" s="42">
        <v>91</v>
      </c>
      <c r="G19" s="42">
        <v>89</v>
      </c>
      <c r="H19" s="19">
        <v>93</v>
      </c>
      <c r="I19" s="25">
        <f t="shared" si="0"/>
        <v>365</v>
      </c>
      <c r="J19" s="19">
        <v>88</v>
      </c>
      <c r="K19" s="19">
        <v>87</v>
      </c>
      <c r="L19" s="19">
        <v>87</v>
      </c>
      <c r="M19" s="19">
        <v>90</v>
      </c>
      <c r="N19" s="25">
        <f t="shared" si="1"/>
        <v>352</v>
      </c>
      <c r="O19" s="19">
        <v>74</v>
      </c>
      <c r="P19" s="19">
        <v>78</v>
      </c>
      <c r="Q19" s="19">
        <v>81</v>
      </c>
      <c r="R19" s="19">
        <v>78</v>
      </c>
      <c r="S19" s="25">
        <f t="shared" si="2"/>
        <v>311</v>
      </c>
      <c r="T19" s="25">
        <f t="shared" si="3"/>
        <v>1028</v>
      </c>
      <c r="U19" s="19"/>
    </row>
    <row r="20" spans="1:21" ht="15" x14ac:dyDescent="0.25">
      <c r="A20" s="42"/>
      <c r="U20" s="19"/>
    </row>
    <row r="21" spans="1:21" ht="15.6" x14ac:dyDescent="0.3">
      <c r="A21" s="42"/>
      <c r="B21" s="21"/>
      <c r="C21" s="29"/>
      <c r="D21" s="51"/>
      <c r="E21" s="30"/>
      <c r="F21" s="30"/>
      <c r="G21" s="30"/>
      <c r="H21" s="19"/>
      <c r="I21" s="25"/>
      <c r="J21" s="19"/>
      <c r="K21" s="19"/>
      <c r="L21" s="19"/>
      <c r="M21" s="19"/>
      <c r="N21" s="25"/>
      <c r="O21" s="19"/>
      <c r="P21" s="19"/>
      <c r="Q21" s="19"/>
      <c r="R21" s="19"/>
      <c r="S21" s="25"/>
      <c r="T21" s="25" t="s">
        <v>118</v>
      </c>
      <c r="U21" s="19"/>
    </row>
    <row r="22" spans="1:21" ht="15.6" x14ac:dyDescent="0.3">
      <c r="A22" s="101" t="s">
        <v>52</v>
      </c>
      <c r="B22" s="119" t="s">
        <v>53</v>
      </c>
      <c r="C22" s="110">
        <v>1968</v>
      </c>
      <c r="D22" s="103" t="s">
        <v>50</v>
      </c>
      <c r="E22" s="104">
        <v>97</v>
      </c>
      <c r="F22" s="104">
        <v>99</v>
      </c>
      <c r="G22" s="104">
        <v>96</v>
      </c>
      <c r="H22" s="104">
        <v>96</v>
      </c>
      <c r="I22" s="120">
        <f>SUM(E22:H22)</f>
        <v>388</v>
      </c>
      <c r="J22" s="104">
        <v>98</v>
      </c>
      <c r="K22" s="104">
        <v>100</v>
      </c>
      <c r="L22" s="104">
        <v>97</v>
      </c>
      <c r="M22" s="104">
        <v>97</v>
      </c>
      <c r="N22" s="112">
        <f>SUM(J22:M22)</f>
        <v>392</v>
      </c>
      <c r="O22" s="119">
        <v>90</v>
      </c>
      <c r="P22" s="119">
        <v>92</v>
      </c>
      <c r="Q22" s="119">
        <v>93</v>
      </c>
      <c r="R22" s="119">
        <v>93</v>
      </c>
      <c r="S22" s="112">
        <f>SUM(O22:R22)</f>
        <v>368</v>
      </c>
      <c r="T22" s="112">
        <f>I22+N22+S22</f>
        <v>1148</v>
      </c>
      <c r="U22" s="19"/>
    </row>
    <row r="23" spans="1:21" ht="15.6" x14ac:dyDescent="0.3">
      <c r="A23" s="101" t="s">
        <v>52</v>
      </c>
      <c r="B23" s="119" t="s">
        <v>35</v>
      </c>
      <c r="C23" s="110">
        <v>1993</v>
      </c>
      <c r="D23" s="100" t="s">
        <v>54</v>
      </c>
      <c r="E23" s="101">
        <v>95</v>
      </c>
      <c r="F23" s="101">
        <v>92</v>
      </c>
      <c r="G23" s="101">
        <v>96</v>
      </c>
      <c r="H23" s="104">
        <v>95</v>
      </c>
      <c r="I23" s="120">
        <f>SUM(E23:H23)</f>
        <v>378</v>
      </c>
      <c r="J23" s="104">
        <v>99</v>
      </c>
      <c r="K23" s="104">
        <v>97</v>
      </c>
      <c r="L23" s="104">
        <v>97</v>
      </c>
      <c r="M23" s="104">
        <v>96</v>
      </c>
      <c r="N23" s="120">
        <f>SUM(J23:M23)</f>
        <v>389</v>
      </c>
      <c r="O23" s="119">
        <v>95</v>
      </c>
      <c r="P23" s="119">
        <v>93</v>
      </c>
      <c r="Q23" s="119">
        <v>93</v>
      </c>
      <c r="R23" s="119">
        <v>93</v>
      </c>
      <c r="S23" s="112">
        <f>SUM(O23:R23)</f>
        <v>374</v>
      </c>
      <c r="T23" s="112">
        <f>I23+N23+S23</f>
        <v>1141</v>
      </c>
      <c r="U23" s="14"/>
    </row>
    <row r="24" spans="1:21" ht="15.6" x14ac:dyDescent="0.3">
      <c r="A24" s="101" t="s">
        <v>52</v>
      </c>
      <c r="B24" s="119" t="s">
        <v>34</v>
      </c>
      <c r="C24" s="110">
        <v>1989</v>
      </c>
      <c r="D24" s="103" t="s">
        <v>54</v>
      </c>
      <c r="E24" s="101">
        <v>88</v>
      </c>
      <c r="F24" s="101">
        <v>93</v>
      </c>
      <c r="G24" s="101">
        <v>93</v>
      </c>
      <c r="H24" s="104">
        <v>91</v>
      </c>
      <c r="I24" s="120">
        <f>SUM(E24:H24)</f>
        <v>365</v>
      </c>
      <c r="J24" s="104">
        <v>98</v>
      </c>
      <c r="K24" s="104">
        <v>97</v>
      </c>
      <c r="L24" s="104">
        <v>97</v>
      </c>
      <c r="M24" s="104">
        <v>98</v>
      </c>
      <c r="N24" s="120">
        <f>SUM(J24:M24)</f>
        <v>390</v>
      </c>
      <c r="O24" s="119">
        <v>93</v>
      </c>
      <c r="P24" s="119">
        <v>97</v>
      </c>
      <c r="Q24" s="119">
        <v>94</v>
      </c>
      <c r="R24" s="119">
        <v>92</v>
      </c>
      <c r="S24" s="112">
        <f>SUM(O24:R24)</f>
        <v>376</v>
      </c>
      <c r="T24" s="112">
        <f>I24+N24+S24</f>
        <v>1131</v>
      </c>
      <c r="U24" s="14"/>
    </row>
    <row r="25" spans="1:21" ht="15.6" x14ac:dyDescent="0.3">
      <c r="A25" s="42" t="s">
        <v>52</v>
      </c>
      <c r="B25" s="20" t="s">
        <v>95</v>
      </c>
      <c r="C25" s="52">
        <v>1995</v>
      </c>
      <c r="D25" s="53" t="s">
        <v>59</v>
      </c>
      <c r="E25" s="30">
        <v>93</v>
      </c>
      <c r="F25" s="30">
        <v>92</v>
      </c>
      <c r="G25" s="30">
        <v>88</v>
      </c>
      <c r="H25" s="19">
        <v>91</v>
      </c>
      <c r="I25" s="23">
        <f>SUM(E25:H25)</f>
        <v>364</v>
      </c>
      <c r="J25" s="19">
        <v>96</v>
      </c>
      <c r="K25" s="19">
        <v>98</v>
      </c>
      <c r="L25" s="19">
        <v>97</v>
      </c>
      <c r="M25" s="19">
        <v>99</v>
      </c>
      <c r="N25" s="25">
        <f>SUM(J25:M25)</f>
        <v>390</v>
      </c>
      <c r="O25" s="19">
        <v>89</v>
      </c>
      <c r="P25" s="19">
        <v>90</v>
      </c>
      <c r="Q25" s="19">
        <v>88</v>
      </c>
      <c r="R25" s="19">
        <v>84</v>
      </c>
      <c r="S25" s="25">
        <f>SUM(O25:R25)</f>
        <v>351</v>
      </c>
      <c r="T25" s="25">
        <f>I25+N25+S25</f>
        <v>1105</v>
      </c>
      <c r="U25" s="14"/>
    </row>
    <row r="26" spans="1:21" ht="15" x14ac:dyDescent="0.25">
      <c r="A26" s="26"/>
      <c r="U26" s="14"/>
    </row>
    <row r="27" spans="1:21" ht="15.6" x14ac:dyDescent="0.3">
      <c r="A27" s="26"/>
      <c r="B27" s="20"/>
      <c r="C27" s="7"/>
      <c r="D27" s="6"/>
      <c r="E27" s="30"/>
      <c r="F27" s="30"/>
      <c r="G27" s="30"/>
      <c r="H27" s="19"/>
      <c r="I27" s="25"/>
      <c r="J27" s="19"/>
      <c r="K27" s="19"/>
      <c r="L27" s="19"/>
      <c r="M27" s="19"/>
      <c r="N27" s="25"/>
      <c r="O27" s="19"/>
      <c r="P27" s="19"/>
      <c r="Q27" s="19"/>
      <c r="R27" s="19"/>
      <c r="S27" s="25"/>
      <c r="T27" s="25"/>
      <c r="U27" s="14"/>
    </row>
    <row r="28" spans="1:21" ht="15.6" x14ac:dyDescent="0.3">
      <c r="A28" s="26"/>
      <c r="B28" s="22"/>
      <c r="C28" s="50"/>
      <c r="D28" s="34"/>
      <c r="E28" s="30"/>
      <c r="F28" s="30"/>
      <c r="G28" s="30"/>
      <c r="H28" s="19"/>
      <c r="I28" s="25"/>
      <c r="J28" s="19"/>
      <c r="K28" s="19"/>
      <c r="L28" s="19"/>
      <c r="M28" s="19"/>
      <c r="N28" s="25"/>
      <c r="O28" s="19"/>
      <c r="P28" s="19"/>
      <c r="Q28" s="19"/>
      <c r="R28" s="19"/>
      <c r="S28" s="25"/>
      <c r="T28" s="25"/>
      <c r="U28" s="14"/>
    </row>
    <row r="29" spans="1:21" ht="15.6" x14ac:dyDescent="0.3">
      <c r="A29" s="26"/>
      <c r="B29" s="17" t="s">
        <v>58</v>
      </c>
      <c r="C29" s="25"/>
      <c r="D29" s="13"/>
      <c r="E29" s="21"/>
      <c r="F29" s="21"/>
      <c r="G29" s="2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13.8" x14ac:dyDescent="0.25">
      <c r="A30" s="11"/>
      <c r="E30" s="8"/>
      <c r="F30" s="8"/>
      <c r="G30" s="8"/>
    </row>
    <row r="31" spans="1:21" ht="17.399999999999999" x14ac:dyDescent="0.3">
      <c r="A31" s="11"/>
      <c r="C31" s="39"/>
      <c r="E31" s="8"/>
      <c r="F31" s="8"/>
      <c r="G31" s="8"/>
    </row>
    <row r="32" spans="1:21" ht="13.8" x14ac:dyDescent="0.25">
      <c r="A32" s="11"/>
      <c r="E32" s="8"/>
      <c r="F32" s="8"/>
      <c r="G32" s="8"/>
    </row>
    <row r="33" spans="1:7" ht="13.8" x14ac:dyDescent="0.25">
      <c r="A33" s="11"/>
      <c r="E33" s="2"/>
      <c r="F33" s="2"/>
      <c r="G33" s="2"/>
    </row>
    <row r="34" spans="1:7" ht="13.8" x14ac:dyDescent="0.25">
      <c r="A34" s="11"/>
      <c r="E34" s="8"/>
      <c r="F34" s="8"/>
      <c r="G34" s="8"/>
    </row>
    <row r="35" spans="1:7" ht="13.8" x14ac:dyDescent="0.25">
      <c r="A35" s="11"/>
      <c r="B35" s="3"/>
      <c r="C35" s="4"/>
      <c r="D35" s="8"/>
      <c r="E35" s="8"/>
      <c r="F35" s="8"/>
      <c r="G35" s="8"/>
    </row>
    <row r="36" spans="1:7" ht="13.8" x14ac:dyDescent="0.25">
      <c r="A36" s="11"/>
      <c r="B36" s="3"/>
      <c r="C36" s="4"/>
      <c r="D36" s="8"/>
      <c r="E36" s="8"/>
      <c r="F36" s="8"/>
      <c r="G36" s="8"/>
    </row>
    <row r="37" spans="1:7" ht="13.8" x14ac:dyDescent="0.25">
      <c r="A37" s="11"/>
      <c r="B37" s="3"/>
      <c r="C37" s="4"/>
      <c r="D37" s="8"/>
      <c r="E37" s="8"/>
      <c r="F37" s="8"/>
      <c r="G37" s="8"/>
    </row>
  </sheetData>
  <mergeCells count="4">
    <mergeCell ref="H3:J3"/>
    <mergeCell ref="E6:I6"/>
    <mergeCell ref="J6:N6"/>
    <mergeCell ref="O6:S6"/>
  </mergeCells>
  <phoneticPr fontId="0" type="noConversion"/>
  <pageMargins left="0.75" right="0.75" top="1" bottom="0.78" header="0.5" footer="0.5"/>
  <pageSetup paperSize="9" scale="94" orientation="landscape" horizont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/>
  </sheetViews>
  <sheetFormatPr defaultRowHeight="13.2" x14ac:dyDescent="0.25"/>
  <cols>
    <col min="1" max="1" width="3.88671875" customWidth="1"/>
    <col min="2" max="2" width="27.88671875" customWidth="1"/>
    <col min="3" max="3" width="5.6640625" customWidth="1"/>
    <col min="4" max="4" width="15.109375" customWidth="1"/>
    <col min="5" max="10" width="4.88671875" customWidth="1"/>
    <col min="11" max="11" width="5.6640625" customWidth="1"/>
    <col min="12" max="12" width="4.5546875" customWidth="1"/>
    <col min="13" max="13" width="10.33203125" customWidth="1"/>
  </cols>
  <sheetData>
    <row r="1" spans="1:13" ht="17.399999999999999" x14ac:dyDescent="0.3">
      <c r="B1" s="18" t="s">
        <v>70</v>
      </c>
      <c r="C1" s="18"/>
      <c r="D1" s="18"/>
      <c r="E1" s="9"/>
      <c r="F1" s="9"/>
      <c r="G1" s="9"/>
      <c r="H1" s="9"/>
    </row>
    <row r="2" spans="1:13" x14ac:dyDescent="0.25">
      <c r="B2" t="s">
        <v>110</v>
      </c>
      <c r="H2" s="122">
        <v>41364</v>
      </c>
      <c r="I2" s="122"/>
      <c r="J2" s="122"/>
    </row>
    <row r="3" spans="1:13" x14ac:dyDescent="0.25">
      <c r="A3" s="43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18.75" customHeight="1" x14ac:dyDescent="0.3">
      <c r="A4" s="44"/>
      <c r="B4" s="44" t="s">
        <v>20</v>
      </c>
      <c r="C4" s="31"/>
      <c r="D4" s="31"/>
      <c r="E4" s="31"/>
      <c r="F4" s="31"/>
      <c r="G4" s="31"/>
      <c r="H4" s="31"/>
      <c r="I4" s="31"/>
      <c r="J4" s="31"/>
      <c r="K4" s="31"/>
    </row>
    <row r="5" spans="1:13" ht="17.25" customHeight="1" x14ac:dyDescent="0.3">
      <c r="A5" s="31"/>
      <c r="K5" s="25" t="s">
        <v>118</v>
      </c>
      <c r="L5" s="9" t="s">
        <v>16</v>
      </c>
      <c r="M5" s="9"/>
    </row>
    <row r="6" spans="1:13" ht="15.75" customHeight="1" x14ac:dyDescent="0.3">
      <c r="A6" s="102" t="s">
        <v>47</v>
      </c>
      <c r="B6" s="98" t="s">
        <v>112</v>
      </c>
      <c r="C6" s="99">
        <v>1968</v>
      </c>
      <c r="D6" s="103" t="s">
        <v>54</v>
      </c>
      <c r="E6" s="101">
        <v>99</v>
      </c>
      <c r="F6" s="101">
        <v>100</v>
      </c>
      <c r="G6" s="101">
        <v>99</v>
      </c>
      <c r="H6" s="101">
        <v>100</v>
      </c>
      <c r="I6" s="101">
        <v>98</v>
      </c>
      <c r="J6" s="101">
        <v>99</v>
      </c>
      <c r="K6" s="97">
        <f t="shared" ref="K6:K27" si="0">SUM(E6:J6)</f>
        <v>595</v>
      </c>
      <c r="L6" s="104" t="s">
        <v>109</v>
      </c>
    </row>
    <row r="7" spans="1:13" ht="15" customHeight="1" x14ac:dyDescent="0.3">
      <c r="A7" s="58" t="s">
        <v>48</v>
      </c>
      <c r="B7" s="28" t="s">
        <v>7</v>
      </c>
      <c r="C7" s="29">
        <v>1956</v>
      </c>
      <c r="D7" s="74" t="s">
        <v>60</v>
      </c>
      <c r="E7" s="30">
        <v>98</v>
      </c>
      <c r="F7" s="30">
        <v>98</v>
      </c>
      <c r="G7" s="30">
        <v>99</v>
      </c>
      <c r="H7" s="30">
        <v>98</v>
      </c>
      <c r="I7" s="30">
        <v>97</v>
      </c>
      <c r="J7" s="30">
        <v>100</v>
      </c>
      <c r="K7" s="45">
        <f t="shared" si="0"/>
        <v>590</v>
      </c>
      <c r="L7" s="19" t="s">
        <v>47</v>
      </c>
    </row>
    <row r="8" spans="1:13" ht="15.75" customHeight="1" x14ac:dyDescent="0.3">
      <c r="A8" s="58" t="s">
        <v>15</v>
      </c>
      <c r="B8" s="87" t="s">
        <v>69</v>
      </c>
      <c r="C8" s="50">
        <v>1966</v>
      </c>
      <c r="D8" s="34" t="s">
        <v>46</v>
      </c>
      <c r="E8" s="30">
        <v>100</v>
      </c>
      <c r="F8" s="30">
        <v>98</v>
      </c>
      <c r="G8" s="30">
        <v>99</v>
      </c>
      <c r="H8" s="30">
        <v>98</v>
      </c>
      <c r="I8" s="30">
        <v>97</v>
      </c>
      <c r="J8" s="30">
        <v>97</v>
      </c>
      <c r="K8" s="45">
        <f t="shared" si="0"/>
        <v>589</v>
      </c>
      <c r="L8" s="19" t="s">
        <v>47</v>
      </c>
    </row>
    <row r="9" spans="1:13" ht="17.25" customHeight="1" x14ac:dyDescent="0.3">
      <c r="A9" s="105">
        <v>4</v>
      </c>
      <c r="B9" s="106" t="s">
        <v>37</v>
      </c>
      <c r="C9" s="99">
        <v>1992</v>
      </c>
      <c r="D9" s="100" t="s">
        <v>54</v>
      </c>
      <c r="E9" s="101">
        <v>98</v>
      </c>
      <c r="F9" s="101">
        <v>98</v>
      </c>
      <c r="G9" s="101">
        <v>99</v>
      </c>
      <c r="H9" s="101">
        <v>97</v>
      </c>
      <c r="I9" s="101">
        <v>97</v>
      </c>
      <c r="J9" s="101">
        <v>98</v>
      </c>
      <c r="K9" s="97">
        <f t="shared" si="0"/>
        <v>587</v>
      </c>
      <c r="L9" s="104" t="s">
        <v>47</v>
      </c>
    </row>
    <row r="10" spans="1:13" ht="15.6" x14ac:dyDescent="0.3">
      <c r="A10" s="105">
        <v>5</v>
      </c>
      <c r="B10" s="106" t="s">
        <v>65</v>
      </c>
      <c r="C10" s="107">
        <v>1994</v>
      </c>
      <c r="D10" s="108" t="s">
        <v>54</v>
      </c>
      <c r="E10" s="101">
        <v>94</v>
      </c>
      <c r="F10" s="101">
        <v>99</v>
      </c>
      <c r="G10" s="101">
        <v>98</v>
      </c>
      <c r="H10" s="101">
        <v>93</v>
      </c>
      <c r="I10" s="101">
        <v>99</v>
      </c>
      <c r="J10" s="101">
        <v>98</v>
      </c>
      <c r="K10" s="97">
        <f t="shared" si="0"/>
        <v>581</v>
      </c>
      <c r="L10" s="104" t="s">
        <v>47</v>
      </c>
    </row>
    <row r="11" spans="1:13" ht="15.6" x14ac:dyDescent="0.3">
      <c r="A11" s="26">
        <v>6</v>
      </c>
      <c r="B11" s="21" t="s">
        <v>40</v>
      </c>
      <c r="C11" s="29">
        <v>1976</v>
      </c>
      <c r="D11" s="75" t="s">
        <v>46</v>
      </c>
      <c r="E11" s="30">
        <v>97</v>
      </c>
      <c r="F11" s="30">
        <v>98</v>
      </c>
      <c r="G11" s="30">
        <v>96</v>
      </c>
      <c r="H11" s="30">
        <v>97</v>
      </c>
      <c r="I11" s="30">
        <v>95</v>
      </c>
      <c r="J11" s="30">
        <v>98</v>
      </c>
      <c r="K11" s="45">
        <f t="shared" si="0"/>
        <v>581</v>
      </c>
      <c r="L11" s="19" t="s">
        <v>47</v>
      </c>
    </row>
    <row r="12" spans="1:13" ht="15.6" x14ac:dyDescent="0.3">
      <c r="A12" s="26">
        <v>7</v>
      </c>
      <c r="B12" s="21" t="s">
        <v>21</v>
      </c>
      <c r="C12" s="29">
        <v>1990</v>
      </c>
      <c r="D12" s="51" t="s">
        <v>64</v>
      </c>
      <c r="E12" s="30">
        <v>99</v>
      </c>
      <c r="F12" s="30">
        <v>99</v>
      </c>
      <c r="G12" s="30">
        <v>99</v>
      </c>
      <c r="H12" s="30">
        <v>93</v>
      </c>
      <c r="I12" s="30">
        <v>96</v>
      </c>
      <c r="J12" s="30">
        <v>95</v>
      </c>
      <c r="K12" s="45">
        <f t="shared" si="0"/>
        <v>581</v>
      </c>
      <c r="L12" s="19" t="s">
        <v>47</v>
      </c>
    </row>
    <row r="13" spans="1:13" ht="15.6" x14ac:dyDescent="0.3">
      <c r="A13" s="26">
        <v>8</v>
      </c>
      <c r="B13" s="21" t="s">
        <v>106</v>
      </c>
      <c r="C13" s="29">
        <v>1997</v>
      </c>
      <c r="D13" s="51" t="s">
        <v>64</v>
      </c>
      <c r="E13" s="30">
        <v>99</v>
      </c>
      <c r="F13" s="30">
        <v>96</v>
      </c>
      <c r="G13" s="30">
        <v>96</v>
      </c>
      <c r="H13" s="30">
        <v>96</v>
      </c>
      <c r="I13" s="30">
        <v>98</v>
      </c>
      <c r="J13" s="30">
        <v>95</v>
      </c>
      <c r="K13" s="45">
        <f t="shared" si="0"/>
        <v>580</v>
      </c>
      <c r="L13" s="19" t="s">
        <v>47</v>
      </c>
    </row>
    <row r="14" spans="1:13" ht="15.6" x14ac:dyDescent="0.3">
      <c r="A14" s="26">
        <v>9</v>
      </c>
      <c r="B14" s="21" t="s">
        <v>44</v>
      </c>
      <c r="C14" s="4">
        <v>1951</v>
      </c>
      <c r="D14" s="2" t="s">
        <v>45</v>
      </c>
      <c r="E14" s="30">
        <v>97</v>
      </c>
      <c r="F14" s="30">
        <v>98</v>
      </c>
      <c r="G14" s="30">
        <v>99</v>
      </c>
      <c r="H14" s="30">
        <v>96</v>
      </c>
      <c r="I14" s="30">
        <v>96</v>
      </c>
      <c r="J14" s="30">
        <v>94</v>
      </c>
      <c r="K14" s="45">
        <f t="shared" si="0"/>
        <v>580</v>
      </c>
      <c r="L14" s="19" t="s">
        <v>47</v>
      </c>
    </row>
    <row r="15" spans="1:13" ht="15.6" x14ac:dyDescent="0.3">
      <c r="A15" s="26">
        <v>10</v>
      </c>
      <c r="B15" s="17" t="s">
        <v>42</v>
      </c>
      <c r="C15" s="50">
        <v>1957</v>
      </c>
      <c r="D15" s="75" t="s">
        <v>46</v>
      </c>
      <c r="E15" s="30">
        <v>95</v>
      </c>
      <c r="F15" s="30">
        <v>97</v>
      </c>
      <c r="G15" s="30">
        <v>97</v>
      </c>
      <c r="H15" s="30">
        <v>97</v>
      </c>
      <c r="I15" s="30">
        <v>95</v>
      </c>
      <c r="J15" s="30">
        <v>98</v>
      </c>
      <c r="K15" s="45">
        <f t="shared" si="0"/>
        <v>579</v>
      </c>
      <c r="L15" s="19" t="s">
        <v>48</v>
      </c>
    </row>
    <row r="16" spans="1:13" ht="15.6" x14ac:dyDescent="0.3">
      <c r="A16" s="26">
        <v>11</v>
      </c>
      <c r="B16" s="22" t="s">
        <v>96</v>
      </c>
      <c r="C16" s="12">
        <v>1980</v>
      </c>
      <c r="D16" s="2" t="s">
        <v>64</v>
      </c>
      <c r="E16" s="30">
        <v>96</v>
      </c>
      <c r="F16" s="30">
        <v>97</v>
      </c>
      <c r="G16" s="30">
        <v>95</v>
      </c>
      <c r="H16" s="30">
        <v>99</v>
      </c>
      <c r="I16" s="30">
        <v>98</v>
      </c>
      <c r="J16" s="30">
        <v>94</v>
      </c>
      <c r="K16" s="45">
        <f t="shared" si="0"/>
        <v>579</v>
      </c>
      <c r="L16" s="19" t="s">
        <v>48</v>
      </c>
    </row>
    <row r="17" spans="1:12" ht="15.6" x14ac:dyDescent="0.3">
      <c r="A17" s="26">
        <v>12</v>
      </c>
      <c r="B17" s="21" t="s">
        <v>18</v>
      </c>
      <c r="C17" s="29">
        <v>1959</v>
      </c>
      <c r="D17" s="75" t="s">
        <v>46</v>
      </c>
      <c r="E17" s="30">
        <v>98</v>
      </c>
      <c r="F17" s="30">
        <v>95</v>
      </c>
      <c r="G17" s="30">
        <v>96</v>
      </c>
      <c r="H17" s="30">
        <v>94</v>
      </c>
      <c r="I17" s="30">
        <v>97</v>
      </c>
      <c r="J17" s="30">
        <v>98</v>
      </c>
      <c r="K17" s="45">
        <f t="shared" si="0"/>
        <v>578</v>
      </c>
      <c r="L17" s="19" t="s">
        <v>48</v>
      </c>
    </row>
    <row r="18" spans="1:12" ht="15.6" x14ac:dyDescent="0.3">
      <c r="A18" s="26">
        <v>13</v>
      </c>
      <c r="B18" s="21" t="s">
        <v>17</v>
      </c>
      <c r="C18" s="29">
        <v>1976</v>
      </c>
      <c r="D18" s="75" t="s">
        <v>46</v>
      </c>
      <c r="E18" s="30">
        <v>97</v>
      </c>
      <c r="F18" s="30">
        <v>98</v>
      </c>
      <c r="G18" s="30">
        <v>97</v>
      </c>
      <c r="H18" s="30">
        <v>95</v>
      </c>
      <c r="I18" s="30">
        <v>93</v>
      </c>
      <c r="J18" s="30">
        <v>97</v>
      </c>
      <c r="K18" s="45">
        <f t="shared" si="0"/>
        <v>577</v>
      </c>
      <c r="L18" s="19" t="s">
        <v>48</v>
      </c>
    </row>
    <row r="19" spans="1:12" ht="15.6" x14ac:dyDescent="0.3">
      <c r="A19" s="26">
        <v>14</v>
      </c>
      <c r="B19" s="21" t="s">
        <v>67</v>
      </c>
      <c r="C19" s="29">
        <v>1984</v>
      </c>
      <c r="D19" s="51" t="s">
        <v>60</v>
      </c>
      <c r="E19" s="30">
        <v>94</v>
      </c>
      <c r="F19" s="30">
        <v>94</v>
      </c>
      <c r="G19" s="30">
        <v>98</v>
      </c>
      <c r="H19" s="30">
        <v>97</v>
      </c>
      <c r="I19" s="30">
        <v>97</v>
      </c>
      <c r="J19" s="30">
        <v>95</v>
      </c>
      <c r="K19" s="45">
        <f t="shared" si="0"/>
        <v>575</v>
      </c>
      <c r="L19" s="19" t="s">
        <v>48</v>
      </c>
    </row>
    <row r="20" spans="1:12" ht="15.6" x14ac:dyDescent="0.3">
      <c r="A20" s="26">
        <v>15</v>
      </c>
      <c r="B20" s="22" t="s">
        <v>107</v>
      </c>
      <c r="C20" s="50">
        <v>1996</v>
      </c>
      <c r="D20" s="34" t="s">
        <v>46</v>
      </c>
      <c r="E20" s="42">
        <v>96</v>
      </c>
      <c r="F20" s="42">
        <v>99</v>
      </c>
      <c r="G20" s="42">
        <v>93</v>
      </c>
      <c r="H20" s="42">
        <v>97</v>
      </c>
      <c r="I20" s="42">
        <v>95</v>
      </c>
      <c r="J20" s="42">
        <v>95</v>
      </c>
      <c r="K20" s="45">
        <f t="shared" si="0"/>
        <v>575</v>
      </c>
      <c r="L20" s="19" t="s">
        <v>48</v>
      </c>
    </row>
    <row r="21" spans="1:12" ht="15.6" x14ac:dyDescent="0.3">
      <c r="A21" s="105">
        <v>16</v>
      </c>
      <c r="B21" s="106" t="s">
        <v>38</v>
      </c>
      <c r="C21" s="99">
        <v>1990</v>
      </c>
      <c r="D21" s="100" t="s">
        <v>54</v>
      </c>
      <c r="E21" s="101">
        <v>95</v>
      </c>
      <c r="F21" s="101">
        <v>94</v>
      </c>
      <c r="G21" s="101">
        <v>94</v>
      </c>
      <c r="H21" s="101">
        <v>97</v>
      </c>
      <c r="I21" s="101">
        <v>94</v>
      </c>
      <c r="J21" s="101">
        <v>96</v>
      </c>
      <c r="K21" s="97">
        <f t="shared" si="0"/>
        <v>570</v>
      </c>
      <c r="L21" s="104" t="s">
        <v>48</v>
      </c>
    </row>
    <row r="22" spans="1:12" ht="15.6" x14ac:dyDescent="0.3">
      <c r="A22" s="26">
        <v>17</v>
      </c>
      <c r="B22" s="22" t="s">
        <v>102</v>
      </c>
      <c r="C22" s="50">
        <v>1965</v>
      </c>
      <c r="D22" s="34" t="s">
        <v>59</v>
      </c>
      <c r="E22" s="42">
        <v>95</v>
      </c>
      <c r="F22" s="42">
        <v>94</v>
      </c>
      <c r="G22" s="42">
        <v>96</v>
      </c>
      <c r="H22" s="42">
        <v>97</v>
      </c>
      <c r="I22" s="42">
        <v>93</v>
      </c>
      <c r="J22" s="42">
        <v>93</v>
      </c>
      <c r="K22" s="45">
        <f t="shared" si="0"/>
        <v>568</v>
      </c>
      <c r="L22" s="19" t="s">
        <v>48</v>
      </c>
    </row>
    <row r="23" spans="1:12" ht="15.6" x14ac:dyDescent="0.3">
      <c r="A23" s="26">
        <v>18</v>
      </c>
      <c r="B23" s="22" t="s">
        <v>105</v>
      </c>
      <c r="C23" s="50">
        <v>1995</v>
      </c>
      <c r="D23" s="34" t="s">
        <v>46</v>
      </c>
      <c r="E23" s="42">
        <v>93</v>
      </c>
      <c r="F23" s="42">
        <v>93</v>
      </c>
      <c r="G23" s="42">
        <v>97</v>
      </c>
      <c r="H23" s="42">
        <v>93</v>
      </c>
      <c r="I23" s="42">
        <v>96</v>
      </c>
      <c r="J23" s="42">
        <v>95</v>
      </c>
      <c r="K23" s="45">
        <f t="shared" si="0"/>
        <v>567</v>
      </c>
      <c r="L23" s="19" t="s">
        <v>48</v>
      </c>
    </row>
    <row r="24" spans="1:12" ht="15.6" x14ac:dyDescent="0.3">
      <c r="A24" s="26">
        <v>19</v>
      </c>
      <c r="B24" s="22" t="s">
        <v>103</v>
      </c>
      <c r="C24" s="50">
        <v>1994</v>
      </c>
      <c r="D24" s="34" t="s">
        <v>46</v>
      </c>
      <c r="E24" s="42">
        <v>95</v>
      </c>
      <c r="F24" s="42">
        <v>93</v>
      </c>
      <c r="G24" s="42">
        <v>93</v>
      </c>
      <c r="H24" s="42">
        <v>98</v>
      </c>
      <c r="I24" s="42">
        <v>94</v>
      </c>
      <c r="J24" s="42">
        <v>94</v>
      </c>
      <c r="K24" s="45">
        <f t="shared" si="0"/>
        <v>567</v>
      </c>
      <c r="L24" s="19" t="s">
        <v>48</v>
      </c>
    </row>
    <row r="25" spans="1:12" ht="15.6" x14ac:dyDescent="0.3">
      <c r="A25" s="26">
        <v>20</v>
      </c>
      <c r="B25" s="17" t="s">
        <v>68</v>
      </c>
      <c r="C25" s="29">
        <v>1971</v>
      </c>
      <c r="D25" s="51" t="s">
        <v>59</v>
      </c>
      <c r="E25" s="30">
        <v>94</v>
      </c>
      <c r="F25" s="30">
        <v>93</v>
      </c>
      <c r="G25" s="30">
        <v>93</v>
      </c>
      <c r="H25" s="30">
        <v>95</v>
      </c>
      <c r="I25" s="30">
        <v>98</v>
      </c>
      <c r="J25" s="30">
        <v>93</v>
      </c>
      <c r="K25" s="45">
        <f t="shared" si="0"/>
        <v>566</v>
      </c>
      <c r="L25" s="19" t="s">
        <v>48</v>
      </c>
    </row>
    <row r="26" spans="1:12" ht="15.6" x14ac:dyDescent="0.3">
      <c r="A26" s="26">
        <v>21</v>
      </c>
      <c r="B26" s="22" t="s">
        <v>104</v>
      </c>
      <c r="C26" s="50">
        <v>1995</v>
      </c>
      <c r="D26" s="34" t="s">
        <v>46</v>
      </c>
      <c r="E26" s="42">
        <v>91</v>
      </c>
      <c r="F26" s="42">
        <v>93</v>
      </c>
      <c r="G26" s="42">
        <v>93</v>
      </c>
      <c r="H26" s="42">
        <v>90</v>
      </c>
      <c r="I26" s="42">
        <v>92</v>
      </c>
      <c r="J26" s="42">
        <v>89</v>
      </c>
      <c r="K26" s="45">
        <f t="shared" si="0"/>
        <v>548</v>
      </c>
      <c r="L26" s="19" t="s">
        <v>15</v>
      </c>
    </row>
    <row r="27" spans="1:12" ht="15.6" x14ac:dyDescent="0.3">
      <c r="A27" s="26">
        <v>22</v>
      </c>
      <c r="B27" s="21" t="s">
        <v>93</v>
      </c>
      <c r="C27" s="29">
        <v>2000</v>
      </c>
      <c r="D27" s="51" t="s">
        <v>59</v>
      </c>
      <c r="E27" s="30">
        <v>85</v>
      </c>
      <c r="F27" s="30">
        <v>86</v>
      </c>
      <c r="G27" s="30">
        <v>87</v>
      </c>
      <c r="H27" s="30">
        <v>84</v>
      </c>
      <c r="I27" s="30">
        <v>78</v>
      </c>
      <c r="J27" s="30">
        <v>84</v>
      </c>
      <c r="K27" s="45">
        <f t="shared" si="0"/>
        <v>504</v>
      </c>
      <c r="L27" s="19"/>
    </row>
    <row r="28" spans="1:12" ht="15" x14ac:dyDescent="0.25">
      <c r="A28" s="26"/>
      <c r="L28" s="19"/>
    </row>
    <row r="29" spans="1:12" ht="15" x14ac:dyDescent="0.25">
      <c r="A29" s="26"/>
      <c r="B29" s="21"/>
      <c r="C29" s="12"/>
      <c r="D29" s="46"/>
      <c r="E29" s="31"/>
      <c r="F29" s="17"/>
      <c r="G29" s="17"/>
      <c r="H29" s="17"/>
      <c r="I29" s="17"/>
      <c r="J29" s="17"/>
      <c r="K29" s="30"/>
      <c r="L29" s="19"/>
    </row>
    <row r="30" spans="1:12" ht="15" x14ac:dyDescent="0.25">
      <c r="A30" s="1"/>
      <c r="B30" s="86" t="s">
        <v>0</v>
      </c>
      <c r="C30" s="86" t="s">
        <v>2</v>
      </c>
      <c r="D30" s="2"/>
    </row>
    <row r="31" spans="1:12" ht="15.6" x14ac:dyDescent="0.3">
      <c r="A31" s="1"/>
      <c r="B31" s="2"/>
      <c r="C31" s="2"/>
      <c r="D31" s="2"/>
      <c r="K31" s="25" t="s">
        <v>118</v>
      </c>
      <c r="L31" s="9" t="s">
        <v>16</v>
      </c>
    </row>
    <row r="32" spans="1:12" ht="15.6" x14ac:dyDescent="0.3">
      <c r="A32" s="109" t="s">
        <v>47</v>
      </c>
      <c r="B32" s="98" t="s">
        <v>22</v>
      </c>
      <c r="C32" s="110">
        <v>1968</v>
      </c>
      <c r="D32" s="111" t="s">
        <v>50</v>
      </c>
      <c r="E32" s="104">
        <v>98</v>
      </c>
      <c r="F32" s="104">
        <v>99</v>
      </c>
      <c r="G32" s="104">
        <v>99</v>
      </c>
      <c r="H32" s="104">
        <v>99</v>
      </c>
      <c r="I32" s="104">
        <v>99</v>
      </c>
      <c r="J32" s="104">
        <v>97</v>
      </c>
      <c r="K32" s="112">
        <f t="shared" ref="K32:K44" si="1">SUM(E32:J32)</f>
        <v>591</v>
      </c>
      <c r="L32" s="113" t="s">
        <v>51</v>
      </c>
    </row>
    <row r="33" spans="1:12" ht="15.6" x14ac:dyDescent="0.3">
      <c r="A33" s="54" t="s">
        <v>48</v>
      </c>
      <c r="B33" s="23" t="s">
        <v>108</v>
      </c>
      <c r="C33" s="7">
        <v>1969</v>
      </c>
      <c r="D33" s="51" t="s">
        <v>23</v>
      </c>
      <c r="E33" s="19">
        <v>97</v>
      </c>
      <c r="F33" s="19">
        <v>98</v>
      </c>
      <c r="G33" s="19">
        <v>98</v>
      </c>
      <c r="H33" s="19">
        <v>99</v>
      </c>
      <c r="I33" s="19">
        <v>98</v>
      </c>
      <c r="J33" s="19">
        <v>99</v>
      </c>
      <c r="K33" s="25">
        <f t="shared" si="1"/>
        <v>589</v>
      </c>
      <c r="L33" s="10" t="s">
        <v>51</v>
      </c>
    </row>
    <row r="34" spans="1:12" ht="15.6" x14ac:dyDescent="0.3">
      <c r="A34" s="54" t="s">
        <v>15</v>
      </c>
      <c r="B34" s="13" t="s">
        <v>73</v>
      </c>
      <c r="C34" s="7">
        <v>1994</v>
      </c>
      <c r="D34" s="33" t="s">
        <v>64</v>
      </c>
      <c r="E34" s="19">
        <v>98</v>
      </c>
      <c r="F34" s="19">
        <v>97</v>
      </c>
      <c r="G34" s="19">
        <v>97</v>
      </c>
      <c r="H34" s="19">
        <v>99</v>
      </c>
      <c r="I34" s="19">
        <v>97</v>
      </c>
      <c r="J34" s="19">
        <v>99</v>
      </c>
      <c r="K34" s="25">
        <f t="shared" si="1"/>
        <v>587</v>
      </c>
      <c r="L34" s="10" t="s">
        <v>47</v>
      </c>
    </row>
    <row r="35" spans="1:12" ht="15.6" x14ac:dyDescent="0.3">
      <c r="A35" s="114">
        <v>4</v>
      </c>
      <c r="B35" s="115" t="s">
        <v>35</v>
      </c>
      <c r="C35" s="107">
        <v>1993</v>
      </c>
      <c r="D35" s="116" t="s">
        <v>54</v>
      </c>
      <c r="E35" s="104">
        <v>99</v>
      </c>
      <c r="F35" s="104">
        <v>98</v>
      </c>
      <c r="G35" s="104">
        <v>97</v>
      </c>
      <c r="H35" s="104">
        <v>97</v>
      </c>
      <c r="I35" s="104">
        <v>97</v>
      </c>
      <c r="J35" s="104">
        <v>97</v>
      </c>
      <c r="K35" s="112">
        <f t="shared" si="1"/>
        <v>585</v>
      </c>
      <c r="L35" s="113" t="s">
        <v>47</v>
      </c>
    </row>
    <row r="36" spans="1:12" ht="15.6" x14ac:dyDescent="0.3">
      <c r="A36" s="114">
        <v>5</v>
      </c>
      <c r="B36" s="106" t="s">
        <v>97</v>
      </c>
      <c r="C36" s="117">
        <v>1994</v>
      </c>
      <c r="D36" s="118" t="s">
        <v>54</v>
      </c>
      <c r="E36" s="104">
        <v>96</v>
      </c>
      <c r="F36" s="104">
        <v>97</v>
      </c>
      <c r="G36" s="104">
        <v>97</v>
      </c>
      <c r="H36" s="104">
        <v>97</v>
      </c>
      <c r="I36" s="104">
        <v>98</v>
      </c>
      <c r="J36" s="104">
        <v>98</v>
      </c>
      <c r="K36" s="112">
        <f t="shared" si="1"/>
        <v>583</v>
      </c>
      <c r="L36" s="113" t="s">
        <v>47</v>
      </c>
    </row>
    <row r="37" spans="1:12" ht="15.6" x14ac:dyDescent="0.3">
      <c r="A37" s="1">
        <v>6</v>
      </c>
      <c r="B37" s="21" t="s">
        <v>77</v>
      </c>
      <c r="C37" s="5">
        <v>1997</v>
      </c>
      <c r="D37" s="24" t="s">
        <v>46</v>
      </c>
      <c r="E37" s="19">
        <v>94</v>
      </c>
      <c r="F37" s="19">
        <v>99</v>
      </c>
      <c r="G37" s="19">
        <v>93</v>
      </c>
      <c r="H37" s="19">
        <v>98</v>
      </c>
      <c r="I37" s="19">
        <v>98</v>
      </c>
      <c r="J37" s="19">
        <v>97</v>
      </c>
      <c r="K37" s="25">
        <f t="shared" si="1"/>
        <v>579</v>
      </c>
      <c r="L37" s="10" t="s">
        <v>47</v>
      </c>
    </row>
    <row r="38" spans="1:12" ht="15.6" x14ac:dyDescent="0.3">
      <c r="A38" s="114">
        <v>7</v>
      </c>
      <c r="B38" s="106" t="s">
        <v>34</v>
      </c>
      <c r="C38" s="107">
        <v>1989</v>
      </c>
      <c r="D38" s="116" t="s">
        <v>54</v>
      </c>
      <c r="E38" s="104">
        <v>97</v>
      </c>
      <c r="F38" s="104">
        <v>97</v>
      </c>
      <c r="G38" s="104">
        <v>97</v>
      </c>
      <c r="H38" s="104">
        <v>97</v>
      </c>
      <c r="I38" s="104">
        <v>93</v>
      </c>
      <c r="J38" s="104">
        <v>97</v>
      </c>
      <c r="K38" s="112">
        <f t="shared" si="1"/>
        <v>578</v>
      </c>
      <c r="L38" s="113" t="s">
        <v>47</v>
      </c>
    </row>
    <row r="39" spans="1:12" ht="15.6" x14ac:dyDescent="0.3">
      <c r="A39" s="114">
        <v>8</v>
      </c>
      <c r="B39" s="106" t="s">
        <v>36</v>
      </c>
      <c r="C39" s="107">
        <v>1993</v>
      </c>
      <c r="D39" s="116" t="s">
        <v>54</v>
      </c>
      <c r="E39" s="104">
        <v>95</v>
      </c>
      <c r="F39" s="104">
        <v>97</v>
      </c>
      <c r="G39" s="104">
        <v>96</v>
      </c>
      <c r="H39" s="104">
        <v>95</v>
      </c>
      <c r="I39" s="104">
        <v>98</v>
      </c>
      <c r="J39" s="104">
        <v>95</v>
      </c>
      <c r="K39" s="112">
        <f t="shared" si="1"/>
        <v>576</v>
      </c>
      <c r="L39" s="113" t="s">
        <v>47</v>
      </c>
    </row>
    <row r="40" spans="1:12" ht="15.6" x14ac:dyDescent="0.3">
      <c r="A40" s="1">
        <v>9</v>
      </c>
      <c r="B40" s="14" t="s">
        <v>101</v>
      </c>
      <c r="C40" s="5">
        <v>1965</v>
      </c>
      <c r="D40" s="2" t="s">
        <v>46</v>
      </c>
      <c r="E40" s="19">
        <v>95</v>
      </c>
      <c r="F40" s="19">
        <v>97</v>
      </c>
      <c r="G40" s="19">
        <v>95</v>
      </c>
      <c r="H40" s="19">
        <v>97</v>
      </c>
      <c r="I40" s="19">
        <v>95</v>
      </c>
      <c r="J40" s="19">
        <v>95</v>
      </c>
      <c r="K40" s="25">
        <f t="shared" si="1"/>
        <v>574</v>
      </c>
      <c r="L40" s="10" t="s">
        <v>48</v>
      </c>
    </row>
    <row r="41" spans="1:12" ht="15.6" x14ac:dyDescent="0.3">
      <c r="A41" s="1">
        <v>10</v>
      </c>
      <c r="B41" s="22" t="s">
        <v>95</v>
      </c>
      <c r="C41" s="5">
        <v>1995</v>
      </c>
      <c r="D41" s="24" t="s">
        <v>59</v>
      </c>
      <c r="E41" s="19">
        <v>94</v>
      </c>
      <c r="F41" s="19">
        <v>97</v>
      </c>
      <c r="G41" s="19">
        <v>95</v>
      </c>
      <c r="H41" s="19">
        <v>95</v>
      </c>
      <c r="I41" s="19">
        <v>95</v>
      </c>
      <c r="J41" s="19">
        <v>97</v>
      </c>
      <c r="K41" s="25">
        <f t="shared" si="1"/>
        <v>573</v>
      </c>
      <c r="L41" s="10" t="s">
        <v>48</v>
      </c>
    </row>
    <row r="42" spans="1:12" ht="15.6" x14ac:dyDescent="0.3">
      <c r="A42" s="1">
        <v>11</v>
      </c>
      <c r="B42" s="32" t="s">
        <v>39</v>
      </c>
      <c r="C42" s="5">
        <v>1976</v>
      </c>
      <c r="D42" s="8" t="s">
        <v>23</v>
      </c>
      <c r="E42" s="19">
        <v>96</v>
      </c>
      <c r="F42" s="19">
        <v>94</v>
      </c>
      <c r="G42" s="19">
        <v>96</v>
      </c>
      <c r="H42" s="19">
        <v>98</v>
      </c>
      <c r="I42" s="19">
        <v>94</v>
      </c>
      <c r="J42" s="19">
        <v>94</v>
      </c>
      <c r="K42" s="25">
        <f t="shared" si="1"/>
        <v>572</v>
      </c>
      <c r="L42" s="10" t="s">
        <v>48</v>
      </c>
    </row>
    <row r="43" spans="1:12" ht="15.6" x14ac:dyDescent="0.3">
      <c r="A43" s="1">
        <v>12</v>
      </c>
      <c r="B43" s="20" t="s">
        <v>72</v>
      </c>
      <c r="C43" s="5">
        <v>1998</v>
      </c>
      <c r="D43" s="2" t="s">
        <v>64</v>
      </c>
      <c r="E43" s="19">
        <v>94</v>
      </c>
      <c r="F43" s="19">
        <v>97</v>
      </c>
      <c r="G43" s="19">
        <v>97</v>
      </c>
      <c r="H43" s="19">
        <v>95</v>
      </c>
      <c r="I43" s="19">
        <v>90</v>
      </c>
      <c r="J43" s="19">
        <v>94</v>
      </c>
      <c r="K43" s="25">
        <f t="shared" si="1"/>
        <v>567</v>
      </c>
      <c r="L43" s="10" t="s">
        <v>48</v>
      </c>
    </row>
    <row r="44" spans="1:12" ht="15.6" x14ac:dyDescent="0.3">
      <c r="A44" s="14">
        <v>13</v>
      </c>
      <c r="B44" s="20" t="s">
        <v>94</v>
      </c>
      <c r="C44" s="5">
        <v>2000</v>
      </c>
      <c r="D44" s="24" t="s">
        <v>59</v>
      </c>
      <c r="E44" s="19">
        <v>91</v>
      </c>
      <c r="F44" s="19">
        <v>94</v>
      </c>
      <c r="G44" s="19">
        <v>92</v>
      </c>
      <c r="H44" s="19">
        <v>92</v>
      </c>
      <c r="I44" s="19">
        <v>89</v>
      </c>
      <c r="J44" s="19">
        <v>89</v>
      </c>
      <c r="K44" s="25">
        <f t="shared" si="1"/>
        <v>547</v>
      </c>
      <c r="L44" s="10" t="s">
        <v>15</v>
      </c>
    </row>
    <row r="45" spans="1:12" ht="13.8" x14ac:dyDescent="0.25">
      <c r="B45" s="6"/>
      <c r="C45" s="5"/>
      <c r="D45" s="24"/>
      <c r="E45" s="96"/>
      <c r="F45" s="96"/>
      <c r="G45" s="96"/>
      <c r="H45" s="96"/>
      <c r="I45" s="96"/>
      <c r="J45" s="96"/>
      <c r="K45" s="9"/>
    </row>
    <row r="46" spans="1:12" ht="15" x14ac:dyDescent="0.25">
      <c r="B46" s="17" t="s">
        <v>58</v>
      </c>
      <c r="C46" s="4"/>
      <c r="D46" s="4"/>
      <c r="K46" s="9"/>
    </row>
    <row r="47" spans="1:12" x14ac:dyDescent="0.25">
      <c r="D47" s="10"/>
    </row>
    <row r="48" spans="1:12" x14ac:dyDescent="0.25">
      <c r="D48" s="10"/>
    </row>
    <row r="49" spans="4:4" x14ac:dyDescent="0.25">
      <c r="D49" s="10"/>
    </row>
  </sheetData>
  <mergeCells count="1">
    <mergeCell ref="H2:J2"/>
  </mergeCells>
  <phoneticPr fontId="0" type="noConversion"/>
  <pageMargins left="0.52" right="0.36" top="1" bottom="1" header="0.5" footer="0.5"/>
  <pageSetup paperSize="9" scale="98" orientation="portrait" horizont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defaultRowHeight="13.2" x14ac:dyDescent="0.25"/>
  <cols>
    <col min="1" max="1" width="5.33203125" customWidth="1"/>
    <col min="2" max="2" width="11" customWidth="1"/>
    <col min="3" max="3" width="14.6640625" customWidth="1"/>
    <col min="4" max="4" width="7.5546875" customWidth="1"/>
    <col min="5" max="5" width="13.5546875" customWidth="1"/>
    <col min="6" max="6" width="10" customWidth="1"/>
    <col min="7" max="7" width="9.88671875" customWidth="1"/>
    <col min="8" max="8" width="8.109375" customWidth="1"/>
    <col min="9" max="9" width="5.88671875" customWidth="1"/>
  </cols>
  <sheetData>
    <row r="1" spans="1:10" ht="17.399999999999999" x14ac:dyDescent="0.3">
      <c r="A1" s="39"/>
      <c r="B1" s="18" t="s">
        <v>70</v>
      </c>
      <c r="C1" s="18"/>
      <c r="D1" s="18"/>
      <c r="E1" s="18"/>
      <c r="F1" s="9"/>
      <c r="G1" s="9"/>
      <c r="H1" s="9"/>
      <c r="I1" s="9"/>
    </row>
    <row r="2" spans="1:10" ht="17.399999999999999" x14ac:dyDescent="0.3">
      <c r="A2" s="41"/>
      <c r="B2" s="41"/>
      <c r="C2" s="41"/>
      <c r="D2" s="41"/>
      <c r="E2" s="41"/>
      <c r="F2" s="41"/>
      <c r="G2" s="41"/>
      <c r="H2" s="41"/>
      <c r="I2" s="31"/>
    </row>
    <row r="3" spans="1:10" ht="17.399999999999999" x14ac:dyDescent="0.3">
      <c r="A3" s="39"/>
      <c r="B3" s="15" t="s">
        <v>111</v>
      </c>
      <c r="C3" s="15"/>
      <c r="D3" s="39"/>
      <c r="E3" s="39"/>
      <c r="F3" s="39"/>
      <c r="G3" s="122">
        <v>41364</v>
      </c>
      <c r="H3" s="122"/>
      <c r="I3" s="122"/>
    </row>
    <row r="4" spans="1:10" ht="17.399999999999999" x14ac:dyDescent="0.3">
      <c r="A4" s="39"/>
      <c r="B4" s="40" t="s">
        <v>57</v>
      </c>
      <c r="C4" s="40"/>
      <c r="D4" s="39"/>
      <c r="E4" s="39"/>
      <c r="F4" s="39"/>
      <c r="G4" s="39"/>
      <c r="H4" s="39"/>
      <c r="I4" s="31"/>
    </row>
    <row r="5" spans="1:10" ht="17.399999999999999" x14ac:dyDescent="0.3">
      <c r="A5" s="39"/>
      <c r="B5" s="39"/>
      <c r="C5" s="39"/>
      <c r="D5" s="39"/>
      <c r="E5" s="39"/>
      <c r="F5" s="39" t="s">
        <v>31</v>
      </c>
      <c r="G5" s="90" t="s">
        <v>32</v>
      </c>
      <c r="H5" s="25" t="s">
        <v>118</v>
      </c>
      <c r="I5" s="91" t="s">
        <v>14</v>
      </c>
    </row>
    <row r="6" spans="1:10" ht="15.6" x14ac:dyDescent="0.3">
      <c r="A6" s="45" t="s">
        <v>47</v>
      </c>
      <c r="B6" s="44" t="s">
        <v>131</v>
      </c>
      <c r="C6" s="44" t="s">
        <v>119</v>
      </c>
      <c r="D6" s="7">
        <v>1963</v>
      </c>
      <c r="E6" s="33" t="s">
        <v>23</v>
      </c>
      <c r="F6" s="19">
        <v>271</v>
      </c>
      <c r="G6" s="19">
        <v>246</v>
      </c>
      <c r="H6" s="45">
        <f t="shared" ref="H6:H17" si="0">SUM(F6:G6)</f>
        <v>517</v>
      </c>
      <c r="I6" s="30" t="s">
        <v>48</v>
      </c>
      <c r="J6" s="10"/>
    </row>
    <row r="7" spans="1:10" ht="15.6" x14ac:dyDescent="0.3">
      <c r="A7" s="97" t="s">
        <v>48</v>
      </c>
      <c r="B7" s="98" t="s">
        <v>132</v>
      </c>
      <c r="C7" s="98" t="s">
        <v>120</v>
      </c>
      <c r="D7" s="99">
        <v>1972</v>
      </c>
      <c r="E7" s="100" t="s">
        <v>54</v>
      </c>
      <c r="F7" s="101">
        <v>251</v>
      </c>
      <c r="G7" s="101">
        <v>264</v>
      </c>
      <c r="H7" s="97">
        <f t="shared" si="0"/>
        <v>515</v>
      </c>
      <c r="I7" s="101" t="s">
        <v>48</v>
      </c>
      <c r="J7" s="10"/>
    </row>
    <row r="8" spans="1:10" ht="15.6" x14ac:dyDescent="0.3">
      <c r="A8" s="45" t="s">
        <v>15</v>
      </c>
      <c r="B8" s="72" t="s">
        <v>133</v>
      </c>
      <c r="C8" s="72" t="s">
        <v>121</v>
      </c>
      <c r="D8" s="7">
        <v>1973</v>
      </c>
      <c r="E8" s="33" t="s">
        <v>9</v>
      </c>
      <c r="F8" s="19">
        <v>263</v>
      </c>
      <c r="G8" s="19">
        <v>245</v>
      </c>
      <c r="H8" s="45">
        <f t="shared" si="0"/>
        <v>508</v>
      </c>
      <c r="I8" s="30" t="s">
        <v>15</v>
      </c>
      <c r="J8" s="10"/>
    </row>
    <row r="9" spans="1:10" ht="15.6" x14ac:dyDescent="0.3">
      <c r="A9" s="30">
        <v>4</v>
      </c>
      <c r="B9" s="17" t="s">
        <v>134</v>
      </c>
      <c r="C9" s="17" t="s">
        <v>122</v>
      </c>
      <c r="D9" s="52">
        <v>1963</v>
      </c>
      <c r="E9" s="33" t="s">
        <v>23</v>
      </c>
      <c r="F9" s="19">
        <v>258</v>
      </c>
      <c r="G9" s="19">
        <v>249</v>
      </c>
      <c r="H9" s="45">
        <f t="shared" si="0"/>
        <v>507</v>
      </c>
      <c r="I9" s="30" t="s">
        <v>15</v>
      </c>
      <c r="J9" s="10"/>
    </row>
    <row r="10" spans="1:10" ht="15.6" x14ac:dyDescent="0.3">
      <c r="A10" s="30">
        <v>5</v>
      </c>
      <c r="B10" s="17" t="s">
        <v>135</v>
      </c>
      <c r="C10" s="17" t="s">
        <v>123</v>
      </c>
      <c r="D10" s="29">
        <v>1970</v>
      </c>
      <c r="E10" s="51" t="s">
        <v>142</v>
      </c>
      <c r="F10" s="30">
        <v>253</v>
      </c>
      <c r="G10" s="30">
        <v>251</v>
      </c>
      <c r="H10" s="45">
        <f t="shared" si="0"/>
        <v>504</v>
      </c>
      <c r="I10" s="30" t="s">
        <v>15</v>
      </c>
      <c r="J10" s="10"/>
    </row>
    <row r="11" spans="1:10" ht="15.6" x14ac:dyDescent="0.3">
      <c r="A11" s="30">
        <v>6</v>
      </c>
      <c r="B11" s="17" t="s">
        <v>136</v>
      </c>
      <c r="C11" s="17" t="s">
        <v>124</v>
      </c>
      <c r="D11" s="29">
        <v>1973</v>
      </c>
      <c r="E11" s="51" t="s">
        <v>23</v>
      </c>
      <c r="F11" s="30">
        <v>253</v>
      </c>
      <c r="G11" s="30">
        <v>250</v>
      </c>
      <c r="H11" s="45">
        <f t="shared" si="0"/>
        <v>503</v>
      </c>
      <c r="I11" s="30" t="s">
        <v>15</v>
      </c>
      <c r="J11" s="10"/>
    </row>
    <row r="12" spans="1:10" ht="15.6" x14ac:dyDescent="0.3">
      <c r="A12" s="30">
        <v>7</v>
      </c>
      <c r="B12" s="17" t="s">
        <v>137</v>
      </c>
      <c r="C12" s="17" t="s">
        <v>125</v>
      </c>
      <c r="D12" s="7">
        <v>1966</v>
      </c>
      <c r="E12" s="33" t="s">
        <v>23</v>
      </c>
      <c r="F12" s="19">
        <v>246</v>
      </c>
      <c r="G12" s="19">
        <v>237</v>
      </c>
      <c r="H12" s="45">
        <f t="shared" si="0"/>
        <v>483</v>
      </c>
      <c r="I12" s="30" t="s">
        <v>15</v>
      </c>
      <c r="J12" s="10"/>
    </row>
    <row r="13" spans="1:10" ht="15.6" x14ac:dyDescent="0.3">
      <c r="A13" s="30">
        <v>8</v>
      </c>
      <c r="B13" s="22" t="s">
        <v>138</v>
      </c>
      <c r="C13" s="22" t="s">
        <v>126</v>
      </c>
      <c r="D13" s="29">
        <v>1966</v>
      </c>
      <c r="E13" s="33" t="s">
        <v>76</v>
      </c>
      <c r="F13" s="30">
        <v>241</v>
      </c>
      <c r="G13" s="30">
        <v>233</v>
      </c>
      <c r="H13" s="45">
        <f t="shared" si="0"/>
        <v>474</v>
      </c>
      <c r="I13" s="92"/>
      <c r="J13" s="10"/>
    </row>
    <row r="14" spans="1:10" ht="15.6" x14ac:dyDescent="0.3">
      <c r="A14" s="30">
        <v>9</v>
      </c>
      <c r="B14" s="22" t="s">
        <v>135</v>
      </c>
      <c r="C14" s="22" t="s">
        <v>127</v>
      </c>
      <c r="D14" s="50">
        <v>1970</v>
      </c>
      <c r="E14" s="51" t="s">
        <v>143</v>
      </c>
      <c r="F14" s="30">
        <v>246</v>
      </c>
      <c r="G14" s="30">
        <v>226</v>
      </c>
      <c r="H14" s="45">
        <f t="shared" si="0"/>
        <v>472</v>
      </c>
      <c r="I14" s="92"/>
      <c r="J14" s="10"/>
    </row>
    <row r="15" spans="1:10" ht="15.6" x14ac:dyDescent="0.3">
      <c r="A15" s="30">
        <v>10</v>
      </c>
      <c r="B15" s="93" t="s">
        <v>139</v>
      </c>
      <c r="C15" s="93" t="s">
        <v>128</v>
      </c>
      <c r="D15" s="95">
        <v>1974</v>
      </c>
      <c r="E15" s="33" t="s">
        <v>23</v>
      </c>
      <c r="F15" s="19">
        <v>215</v>
      </c>
      <c r="G15" s="19">
        <v>216</v>
      </c>
      <c r="H15" s="45">
        <f t="shared" si="0"/>
        <v>431</v>
      </c>
      <c r="I15" s="27"/>
    </row>
    <row r="16" spans="1:10" ht="15.6" x14ac:dyDescent="0.3">
      <c r="A16" s="30">
        <v>11</v>
      </c>
      <c r="B16" s="93" t="s">
        <v>140</v>
      </c>
      <c r="C16" s="17" t="s">
        <v>129</v>
      </c>
      <c r="D16" s="29">
        <v>1947</v>
      </c>
      <c r="E16" s="51" t="s">
        <v>64</v>
      </c>
      <c r="F16" s="30">
        <v>226</v>
      </c>
      <c r="G16" s="30">
        <v>196</v>
      </c>
      <c r="H16" s="45">
        <f t="shared" si="0"/>
        <v>422</v>
      </c>
      <c r="I16" s="27"/>
    </row>
    <row r="17" spans="1:9" ht="15.6" x14ac:dyDescent="0.3">
      <c r="A17" s="30">
        <v>12</v>
      </c>
      <c r="B17" s="94" t="s">
        <v>141</v>
      </c>
      <c r="C17" s="26" t="s">
        <v>130</v>
      </c>
      <c r="D17" s="52">
        <v>1969</v>
      </c>
      <c r="E17" s="51" t="s">
        <v>64</v>
      </c>
      <c r="F17" s="19">
        <v>236</v>
      </c>
      <c r="G17" s="19">
        <v>179</v>
      </c>
      <c r="H17" s="45">
        <f t="shared" si="0"/>
        <v>415</v>
      </c>
      <c r="I17" s="27"/>
    </row>
    <row r="18" spans="1:9" ht="15.6" x14ac:dyDescent="0.3">
      <c r="B18" s="84"/>
      <c r="C18" s="88"/>
      <c r="D18" s="76"/>
      <c r="E18" s="77"/>
      <c r="F18" s="78"/>
      <c r="G18" s="78"/>
      <c r="H18" s="45"/>
    </row>
    <row r="19" spans="1:9" ht="15.6" x14ac:dyDescent="0.3">
      <c r="B19" s="84"/>
      <c r="C19" s="88"/>
      <c r="D19" s="76"/>
      <c r="E19" s="77"/>
      <c r="F19" s="78"/>
      <c r="G19" s="78"/>
      <c r="H19" s="45"/>
    </row>
    <row r="20" spans="1:9" ht="15.6" x14ac:dyDescent="0.3">
      <c r="B20" s="73"/>
      <c r="C20" s="79"/>
      <c r="D20" s="76"/>
      <c r="E20" s="77"/>
      <c r="F20" s="78"/>
      <c r="G20" s="78"/>
      <c r="H20" s="45"/>
    </row>
    <row r="21" spans="1:9" ht="15.6" x14ac:dyDescent="0.3">
      <c r="B21" s="82"/>
      <c r="C21" s="89"/>
      <c r="D21" s="81"/>
      <c r="E21" s="81"/>
      <c r="F21" s="81"/>
      <c r="G21" s="81"/>
      <c r="H21" s="45"/>
    </row>
    <row r="22" spans="1:9" ht="15.6" x14ac:dyDescent="0.3">
      <c r="B22" s="73"/>
      <c r="C22" s="79"/>
      <c r="D22" s="81"/>
      <c r="E22" s="81"/>
      <c r="F22" s="81"/>
      <c r="G22" s="81"/>
      <c r="H22" s="45"/>
    </row>
    <row r="23" spans="1:9" ht="15.6" x14ac:dyDescent="0.3">
      <c r="B23" s="73"/>
      <c r="C23" s="73"/>
      <c r="D23" s="85"/>
      <c r="E23" s="81"/>
      <c r="F23" s="81"/>
      <c r="G23" s="81"/>
      <c r="H23" s="45"/>
    </row>
    <row r="24" spans="1:9" ht="18" x14ac:dyDescent="0.35">
      <c r="B24" s="83"/>
      <c r="C24" s="83"/>
      <c r="D24" s="83"/>
      <c r="E24" s="80"/>
      <c r="F24" s="80"/>
      <c r="G24" s="80"/>
      <c r="H24" s="45"/>
    </row>
  </sheetData>
  <mergeCells count="1">
    <mergeCell ref="G3:I3"/>
  </mergeCells>
  <phoneticPr fontId="0" type="noConversion"/>
  <pageMargins left="0.75" right="0.75" top="1" bottom="1" header="0.5" footer="0.5"/>
  <pageSetup paperSize="9" scale="98" orientation="portrait" horizont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D23" sqref="D23"/>
    </sheetView>
  </sheetViews>
  <sheetFormatPr defaultRowHeight="13.2" x14ac:dyDescent="0.25"/>
  <cols>
    <col min="1" max="1" width="3.88671875" bestFit="1" customWidth="1"/>
    <col min="2" max="2" width="19.88671875" customWidth="1"/>
    <col min="3" max="3" width="6" customWidth="1"/>
    <col min="4" max="4" width="15.109375" customWidth="1"/>
    <col min="5" max="5" width="4.109375" customWidth="1"/>
    <col min="6" max="7" width="4" customWidth="1"/>
    <col min="8" max="8" width="5.33203125" customWidth="1"/>
    <col min="9" max="10" width="4" customWidth="1"/>
    <col min="11" max="11" width="4.109375" customWidth="1"/>
    <col min="12" max="12" width="5.44140625" customWidth="1"/>
    <col min="13" max="13" width="5.88671875" customWidth="1"/>
    <col min="14" max="14" width="3.88671875" customWidth="1"/>
  </cols>
  <sheetData>
    <row r="1" spans="1:14" ht="17.399999999999999" x14ac:dyDescent="0.3">
      <c r="B1" s="18" t="s">
        <v>70</v>
      </c>
      <c r="C1" s="9"/>
      <c r="D1" s="9"/>
      <c r="E1" s="9"/>
      <c r="F1" s="9"/>
      <c r="G1" s="9"/>
      <c r="H1" s="9"/>
    </row>
    <row r="3" spans="1:14" ht="15.6" x14ac:dyDescent="0.3">
      <c r="B3" s="13" t="s">
        <v>19</v>
      </c>
      <c r="D3" s="13" t="s">
        <v>2</v>
      </c>
    </row>
    <row r="4" spans="1:14" ht="15.6" x14ac:dyDescent="0.3">
      <c r="M4" s="25" t="s">
        <v>118</v>
      </c>
    </row>
    <row r="5" spans="1:14" ht="15.6" x14ac:dyDescent="0.3">
      <c r="A5" s="54" t="s">
        <v>47</v>
      </c>
      <c r="B5" s="13" t="s">
        <v>33</v>
      </c>
      <c r="C5" s="64">
        <v>1992</v>
      </c>
      <c r="D5" s="49" t="s">
        <v>46</v>
      </c>
      <c r="E5" s="64">
        <v>95</v>
      </c>
      <c r="F5" s="64">
        <v>98</v>
      </c>
      <c r="G5" s="64">
        <v>97</v>
      </c>
      <c r="H5" s="47">
        <f t="shared" ref="H5:H13" si="0">SUM(E5:G5)</f>
        <v>290</v>
      </c>
      <c r="I5" s="64">
        <v>91</v>
      </c>
      <c r="J5" s="64">
        <v>91</v>
      </c>
      <c r="K5" s="64">
        <v>96</v>
      </c>
      <c r="L5" s="47">
        <f t="shared" ref="L5:L13" si="1">SUM(I5:K5)</f>
        <v>278</v>
      </c>
      <c r="M5" s="47">
        <f t="shared" ref="M5:M13" si="2">H5+L5</f>
        <v>568</v>
      </c>
      <c r="N5" s="48" t="s">
        <v>47</v>
      </c>
    </row>
    <row r="6" spans="1:14" ht="15.6" x14ac:dyDescent="0.3">
      <c r="A6" s="54" t="s">
        <v>48</v>
      </c>
      <c r="B6" s="57" t="s">
        <v>8</v>
      </c>
      <c r="C6" s="63">
        <v>1975</v>
      </c>
      <c r="D6" s="66" t="s">
        <v>81</v>
      </c>
      <c r="E6" s="64">
        <v>93</v>
      </c>
      <c r="F6" s="64">
        <v>89</v>
      </c>
      <c r="G6" s="64">
        <v>95</v>
      </c>
      <c r="H6" s="47">
        <f t="shared" si="0"/>
        <v>277</v>
      </c>
      <c r="I6" s="64">
        <v>96</v>
      </c>
      <c r="J6" s="64">
        <v>94</v>
      </c>
      <c r="K6" s="64">
        <v>92</v>
      </c>
      <c r="L6" s="47">
        <f t="shared" si="1"/>
        <v>282</v>
      </c>
      <c r="M6" s="47">
        <f t="shared" si="2"/>
        <v>559</v>
      </c>
      <c r="N6" s="48" t="s">
        <v>47</v>
      </c>
    </row>
    <row r="7" spans="1:14" ht="15.6" x14ac:dyDescent="0.3">
      <c r="A7" s="54" t="s">
        <v>15</v>
      </c>
      <c r="B7" s="13" t="s">
        <v>99</v>
      </c>
      <c r="C7" s="64">
        <v>1957</v>
      </c>
      <c r="D7" s="49" t="s">
        <v>23</v>
      </c>
      <c r="E7" s="64">
        <v>90</v>
      </c>
      <c r="F7" s="64">
        <v>87</v>
      </c>
      <c r="G7" s="64">
        <v>91</v>
      </c>
      <c r="H7" s="47">
        <f t="shared" si="0"/>
        <v>268</v>
      </c>
      <c r="I7" s="64">
        <v>94</v>
      </c>
      <c r="J7" s="64">
        <v>94</v>
      </c>
      <c r="K7" s="64">
        <v>91</v>
      </c>
      <c r="L7" s="47">
        <f t="shared" si="1"/>
        <v>279</v>
      </c>
      <c r="M7" s="47">
        <f t="shared" si="2"/>
        <v>547</v>
      </c>
      <c r="N7" s="48" t="s">
        <v>48</v>
      </c>
    </row>
    <row r="8" spans="1:14" ht="15.6" x14ac:dyDescent="0.3">
      <c r="A8" s="35">
        <v>4</v>
      </c>
      <c r="B8" s="14" t="s">
        <v>86</v>
      </c>
      <c r="C8" s="64">
        <v>1993</v>
      </c>
      <c r="D8" s="49" t="s">
        <v>46</v>
      </c>
      <c r="E8" s="64">
        <v>89</v>
      </c>
      <c r="F8" s="64">
        <v>90</v>
      </c>
      <c r="G8" s="64">
        <v>88</v>
      </c>
      <c r="H8" s="47">
        <f t="shared" si="0"/>
        <v>267</v>
      </c>
      <c r="I8" s="64">
        <v>86</v>
      </c>
      <c r="J8" s="64">
        <v>91</v>
      </c>
      <c r="K8" s="64">
        <v>85</v>
      </c>
      <c r="L8" s="47">
        <f t="shared" si="1"/>
        <v>262</v>
      </c>
      <c r="M8" s="47">
        <f t="shared" si="2"/>
        <v>529</v>
      </c>
      <c r="N8" s="48" t="s">
        <v>15</v>
      </c>
    </row>
    <row r="9" spans="1:14" ht="15.6" x14ac:dyDescent="0.3">
      <c r="A9" s="35">
        <f>A8+1</f>
        <v>5</v>
      </c>
      <c r="B9" s="26" t="s">
        <v>82</v>
      </c>
      <c r="C9" s="65">
        <v>1998</v>
      </c>
      <c r="D9" s="49" t="s">
        <v>46</v>
      </c>
      <c r="E9" s="64">
        <v>80</v>
      </c>
      <c r="F9" s="64">
        <v>87</v>
      </c>
      <c r="G9" s="64">
        <v>82</v>
      </c>
      <c r="H9" s="47">
        <f t="shared" si="0"/>
        <v>249</v>
      </c>
      <c r="I9" s="64">
        <v>77</v>
      </c>
      <c r="J9" s="64">
        <v>74</v>
      </c>
      <c r="K9" s="64">
        <v>86</v>
      </c>
      <c r="L9" s="47">
        <f t="shared" si="1"/>
        <v>237</v>
      </c>
      <c r="M9" s="47">
        <f t="shared" si="2"/>
        <v>486</v>
      </c>
      <c r="N9" s="48"/>
    </row>
    <row r="10" spans="1:14" ht="15.6" x14ac:dyDescent="0.3">
      <c r="A10" s="35">
        <f>A9+1</f>
        <v>6</v>
      </c>
      <c r="B10" s="17" t="s">
        <v>74</v>
      </c>
      <c r="C10" s="63">
        <v>1980</v>
      </c>
      <c r="D10" s="49" t="s">
        <v>23</v>
      </c>
      <c r="E10" s="64">
        <v>89</v>
      </c>
      <c r="F10" s="64">
        <v>92</v>
      </c>
      <c r="G10" s="64">
        <v>88</v>
      </c>
      <c r="H10" s="47">
        <f t="shared" si="0"/>
        <v>269</v>
      </c>
      <c r="I10" s="64">
        <v>73</v>
      </c>
      <c r="J10" s="64">
        <v>67</v>
      </c>
      <c r="K10" s="64">
        <v>64</v>
      </c>
      <c r="L10" s="47">
        <f t="shared" si="1"/>
        <v>204</v>
      </c>
      <c r="M10" s="47">
        <f t="shared" si="2"/>
        <v>473</v>
      </c>
      <c r="N10" s="1"/>
    </row>
    <row r="11" spans="1:14" ht="15.6" x14ac:dyDescent="0.3">
      <c r="A11" s="35">
        <f>A10+1</f>
        <v>7</v>
      </c>
      <c r="B11" s="14" t="s">
        <v>83</v>
      </c>
      <c r="C11" s="64">
        <v>2000</v>
      </c>
      <c r="D11" s="49" t="s">
        <v>59</v>
      </c>
      <c r="E11" s="64">
        <v>88</v>
      </c>
      <c r="F11" s="64">
        <v>69</v>
      </c>
      <c r="G11" s="64">
        <v>83</v>
      </c>
      <c r="H11" s="47">
        <f t="shared" si="0"/>
        <v>240</v>
      </c>
      <c r="I11" s="64">
        <v>86</v>
      </c>
      <c r="J11" s="64">
        <v>79</v>
      </c>
      <c r="K11" s="64">
        <v>55</v>
      </c>
      <c r="L11" s="47">
        <f t="shared" si="1"/>
        <v>220</v>
      </c>
      <c r="M11" s="47">
        <f t="shared" si="2"/>
        <v>460</v>
      </c>
      <c r="N11" s="1"/>
    </row>
    <row r="12" spans="1:14" ht="15.6" x14ac:dyDescent="0.3">
      <c r="A12" s="35">
        <f>A11+1</f>
        <v>8</v>
      </c>
      <c r="B12" s="14" t="s">
        <v>87</v>
      </c>
      <c r="C12" s="64">
        <v>1998</v>
      </c>
      <c r="D12" s="6" t="s">
        <v>46</v>
      </c>
      <c r="E12" s="64">
        <v>90</v>
      </c>
      <c r="F12" s="64">
        <v>83</v>
      </c>
      <c r="G12" s="64">
        <v>81</v>
      </c>
      <c r="H12" s="47">
        <f t="shared" si="0"/>
        <v>254</v>
      </c>
      <c r="I12" s="64">
        <v>55</v>
      </c>
      <c r="J12" s="64">
        <v>69</v>
      </c>
      <c r="K12" s="64">
        <v>79</v>
      </c>
      <c r="L12" s="47">
        <f t="shared" si="1"/>
        <v>203</v>
      </c>
      <c r="M12" s="47">
        <f t="shared" si="2"/>
        <v>457</v>
      </c>
      <c r="N12" s="1"/>
    </row>
    <row r="13" spans="1:14" ht="15.6" x14ac:dyDescent="0.3">
      <c r="A13" s="35">
        <f>A12+1</f>
        <v>9</v>
      </c>
      <c r="B13" s="14" t="s">
        <v>100</v>
      </c>
      <c r="C13" s="64">
        <v>1990</v>
      </c>
      <c r="D13" s="49" t="s">
        <v>59</v>
      </c>
      <c r="E13" s="64">
        <v>82</v>
      </c>
      <c r="F13" s="64">
        <v>83</v>
      </c>
      <c r="G13" s="64">
        <v>80</v>
      </c>
      <c r="H13" s="47">
        <f t="shared" si="0"/>
        <v>245</v>
      </c>
      <c r="I13" s="64">
        <v>49</v>
      </c>
      <c r="J13" s="64">
        <v>39</v>
      </c>
      <c r="K13" s="64">
        <v>45</v>
      </c>
      <c r="L13" s="47">
        <f t="shared" si="1"/>
        <v>133</v>
      </c>
      <c r="M13" s="47">
        <f t="shared" si="2"/>
        <v>378</v>
      </c>
    </row>
    <row r="16" spans="1:14" ht="15.6" x14ac:dyDescent="0.3">
      <c r="B16" s="13"/>
      <c r="H16" s="47" t="s">
        <v>49</v>
      </c>
      <c r="L16" s="47" t="s">
        <v>49</v>
      </c>
      <c r="M16" s="47" t="s">
        <v>49</v>
      </c>
    </row>
    <row r="17" spans="1:14" ht="15.6" x14ac:dyDescent="0.3">
      <c r="A17" s="27" t="s">
        <v>52</v>
      </c>
      <c r="B17" s="14" t="s">
        <v>41</v>
      </c>
      <c r="C17" s="64">
        <v>1993</v>
      </c>
      <c r="D17" s="49" t="s">
        <v>46</v>
      </c>
      <c r="E17" s="49">
        <v>98</v>
      </c>
      <c r="F17" s="49">
        <v>93</v>
      </c>
      <c r="G17" s="49">
        <v>95</v>
      </c>
      <c r="H17" s="47">
        <f>SUM(E17:G17)</f>
        <v>286</v>
      </c>
      <c r="I17" s="49">
        <v>96</v>
      </c>
      <c r="J17" s="49">
        <v>98</v>
      </c>
      <c r="K17" s="49">
        <v>99</v>
      </c>
      <c r="L17" s="47">
        <f>SUM(I17:K17)</f>
        <v>293</v>
      </c>
      <c r="M17" s="47">
        <f>H17+L17</f>
        <v>579</v>
      </c>
      <c r="N17" s="10" t="s">
        <v>51</v>
      </c>
    </row>
    <row r="18" spans="1:14" ht="15" x14ac:dyDescent="0.25">
      <c r="A18" s="1"/>
      <c r="B18" s="3"/>
      <c r="C18" s="29"/>
      <c r="D18" s="15"/>
      <c r="E18" s="15"/>
      <c r="M18" s="9"/>
    </row>
    <row r="19" spans="1:14" ht="17.399999999999999" x14ac:dyDescent="0.3">
      <c r="A19" s="1"/>
      <c r="B19" s="17" t="s">
        <v>58</v>
      </c>
      <c r="C19" s="39"/>
      <c r="D19" s="15"/>
      <c r="E19" s="15"/>
      <c r="M19" s="9"/>
    </row>
    <row r="20" spans="1:14" ht="15" x14ac:dyDescent="0.25">
      <c r="A20" s="1"/>
      <c r="B20" s="6"/>
      <c r="C20" s="7"/>
      <c r="D20" s="6"/>
      <c r="E20" s="6"/>
      <c r="M20" s="9"/>
    </row>
    <row r="21" spans="1:14" ht="15" x14ac:dyDescent="0.25">
      <c r="A21" s="1"/>
      <c r="B21" s="15"/>
      <c r="C21" s="7"/>
      <c r="D21" s="6"/>
      <c r="E21" s="6"/>
      <c r="M21" s="9"/>
    </row>
    <row r="22" spans="1:14" ht="15" x14ac:dyDescent="0.25">
      <c r="A22" s="1"/>
      <c r="B22" s="32"/>
      <c r="C22" s="7"/>
      <c r="D22" s="6"/>
      <c r="E22" s="6"/>
    </row>
    <row r="23" spans="1:14" ht="15" x14ac:dyDescent="0.25">
      <c r="A23" s="1"/>
      <c r="B23" s="15"/>
      <c r="C23" s="29"/>
      <c r="D23" s="15"/>
      <c r="E23" s="15"/>
    </row>
    <row r="24" spans="1:14" ht="15" x14ac:dyDescent="0.25">
      <c r="A24" s="1"/>
      <c r="B24" s="6"/>
      <c r="C24" s="7"/>
      <c r="D24" s="6"/>
      <c r="E24" s="6"/>
    </row>
    <row r="25" spans="1:14" ht="15" x14ac:dyDescent="0.25">
      <c r="A25" s="1"/>
      <c r="B25" s="15"/>
      <c r="C25" s="29"/>
      <c r="D25" s="15"/>
      <c r="E25" s="15"/>
    </row>
    <row r="26" spans="1:14" ht="15" x14ac:dyDescent="0.25">
      <c r="A26" s="1"/>
      <c r="B26" s="15"/>
      <c r="C26" s="29"/>
      <c r="D26" s="6"/>
      <c r="E26" s="6"/>
    </row>
    <row r="27" spans="1:14" ht="15" x14ac:dyDescent="0.25">
      <c r="A27" s="1"/>
      <c r="B27" s="11"/>
      <c r="C27" s="12"/>
      <c r="D27" s="3"/>
      <c r="E27" s="3"/>
    </row>
  </sheetData>
  <phoneticPr fontId="0" type="noConversion"/>
  <pageMargins left="0.75" right="0.75" top="1" bottom="1" header="0.5" footer="0.5"/>
  <pageSetup paperSize="9" scale="93" orientation="portrait" horizont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5"/>
  <sheetViews>
    <sheetView workbookViewId="0">
      <selection activeCell="D27" sqref="D27"/>
    </sheetView>
  </sheetViews>
  <sheetFormatPr defaultRowHeight="13.2" x14ac:dyDescent="0.25"/>
  <sheetData>
    <row r="4" spans="1:3" ht="13.8" x14ac:dyDescent="0.25">
      <c r="A4" s="3"/>
      <c r="B4" s="4"/>
      <c r="C4" s="3"/>
    </row>
    <row r="5" spans="1:3" ht="13.8" x14ac:dyDescent="0.25">
      <c r="A5" s="3" t="s">
        <v>24</v>
      </c>
      <c r="B5" s="4"/>
      <c r="C5" s="3"/>
    </row>
    <row r="6" spans="1:3" ht="13.8" x14ac:dyDescent="0.25">
      <c r="A6" s="3"/>
      <c r="B6" s="3" t="s">
        <v>26</v>
      </c>
      <c r="C6" s="2" t="s">
        <v>25</v>
      </c>
    </row>
    <row r="7" spans="1:3" ht="13.8" x14ac:dyDescent="0.25">
      <c r="A7" s="3"/>
      <c r="B7" s="3" t="s">
        <v>27</v>
      </c>
      <c r="C7" s="27" t="s">
        <v>144</v>
      </c>
    </row>
    <row r="8" spans="1:3" x14ac:dyDescent="0.25">
      <c r="C8" s="27" t="s">
        <v>145</v>
      </c>
    </row>
    <row r="9" spans="1:3" x14ac:dyDescent="0.25">
      <c r="C9" s="27" t="s">
        <v>28</v>
      </c>
    </row>
    <row r="10" spans="1:3" x14ac:dyDescent="0.25">
      <c r="C10" s="27" t="s">
        <v>29</v>
      </c>
    </row>
    <row r="11" spans="1:3" x14ac:dyDescent="0.25">
      <c r="C11" s="27" t="s">
        <v>30</v>
      </c>
    </row>
    <row r="12" spans="1:3" x14ac:dyDescent="0.25">
      <c r="C12" s="27" t="s">
        <v>33</v>
      </c>
    </row>
    <row r="14" spans="1:3" x14ac:dyDescent="0.25">
      <c r="C14" s="27"/>
    </row>
    <row r="15" spans="1:3" x14ac:dyDescent="0.25">
      <c r="C15" s="2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õhk 40 l.</vt:lpstr>
      <vt:lpstr>ol. kiirlaskmine</vt:lpstr>
      <vt:lpstr>õhupüstol mehed</vt:lpstr>
      <vt:lpstr>3X40lasku</vt:lpstr>
      <vt:lpstr>60l lam.</vt:lpstr>
      <vt:lpstr>liikuv märk</vt:lpstr>
      <vt:lpstr>30+30 püstol n.</vt:lpstr>
      <vt:lpstr>ZÜRII</vt:lpstr>
      <vt:lpstr>'ol. kiirlaskmine'!Prindiala</vt:lpstr>
    </vt:vector>
  </TitlesOfParts>
  <Company>AS Kernel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Vasarik</dc:creator>
  <cp:lastModifiedBy>LARISSA</cp:lastModifiedBy>
  <cp:lastPrinted>2013-03-31T10:27:02Z</cp:lastPrinted>
  <dcterms:created xsi:type="dcterms:W3CDTF">2004-04-03T08:20:39Z</dcterms:created>
  <dcterms:modified xsi:type="dcterms:W3CDTF">2018-08-22T15:59:14Z</dcterms:modified>
</cp:coreProperties>
</file>