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6\"/>
    </mc:Choice>
  </mc:AlternateContent>
  <bookViews>
    <workbookView xWindow="360" yWindow="12" windowWidth="15480" windowHeight="11640"/>
  </bookViews>
  <sheets>
    <sheet name="olümp" sheetId="2" r:id="rId1"/>
    <sheet name="60l M" sheetId="1" r:id="rId2"/>
    <sheet name="3x20" sheetId="5" r:id="rId3"/>
    <sheet name="siga" sheetId="4" r:id="rId4"/>
    <sheet name="vaba" sheetId="6" r:id="rId5"/>
    <sheet name="tk.30+30" sheetId="10" r:id="rId6"/>
    <sheet name="sp.30+30" sheetId="8" r:id="rId7"/>
    <sheet name="60l N" sheetId="11" r:id="rId8"/>
    <sheet name="std" sheetId="12" r:id="rId9"/>
    <sheet name="3x40" sheetId="7" r:id="rId10"/>
    <sheet name="kohtunikud" sheetId="13" r:id="rId11"/>
  </sheets>
  <definedNames>
    <definedName name="_xlnm.Print_Area" localSheetId="10">kohtunikud!$A$1:$F$66</definedName>
  </definedNames>
  <calcPr calcId="162913"/>
</workbook>
</file>

<file path=xl/calcChain.xml><?xml version="1.0" encoding="utf-8"?>
<calcChain xmlns="http://schemas.openxmlformats.org/spreadsheetml/2006/main">
  <c r="H13" i="12" l="1"/>
  <c r="J12" i="7"/>
  <c r="O12" i="7"/>
  <c r="T12" i="7"/>
  <c r="U12" i="7" s="1"/>
  <c r="W12" i="7" s="1"/>
  <c r="J13" i="7"/>
  <c r="O13" i="7"/>
  <c r="U13" i="7" s="1"/>
  <c r="W13" i="7" s="1"/>
  <c r="T13" i="7"/>
  <c r="J14" i="7"/>
  <c r="U14" i="7" s="1"/>
  <c r="W14" i="7" s="1"/>
  <c r="O14" i="7"/>
  <c r="T14" i="7"/>
  <c r="J15" i="7"/>
  <c r="O15" i="7"/>
  <c r="T15" i="7"/>
  <c r="U15" i="7"/>
  <c r="W15" i="7" s="1"/>
  <c r="J18" i="7"/>
  <c r="U18" i="7" s="1"/>
  <c r="W18" i="7" s="1"/>
  <c r="O18" i="7"/>
  <c r="T18" i="7"/>
  <c r="J16" i="7"/>
  <c r="O16" i="7"/>
  <c r="U16" i="7" s="1"/>
  <c r="W16" i="7" s="1"/>
  <c r="T16" i="7"/>
  <c r="J17" i="7"/>
  <c r="U17" i="7" s="1"/>
  <c r="W17" i="7" s="1"/>
  <c r="O17" i="7"/>
  <c r="T17" i="7"/>
  <c r="J11" i="7"/>
  <c r="O11" i="7"/>
  <c r="T11" i="7"/>
  <c r="U11" i="7"/>
  <c r="W11" i="7" s="1"/>
  <c r="L16" i="11"/>
  <c r="L21" i="11"/>
  <c r="I12" i="8"/>
  <c r="N12" i="8" s="1"/>
  <c r="P12" i="8" s="1"/>
  <c r="M12" i="8"/>
  <c r="I13" i="8"/>
  <c r="N13" i="8" s="1"/>
  <c r="P13" i="8" s="1"/>
  <c r="M13" i="8"/>
  <c r="I14" i="8"/>
  <c r="N14" i="8" s="1"/>
  <c r="P14" i="8" s="1"/>
  <c r="M14" i="8"/>
  <c r="I15" i="8"/>
  <c r="N15" i="8" s="1"/>
  <c r="P15" i="8" s="1"/>
  <c r="M15" i="8"/>
  <c r="I11" i="8"/>
  <c r="N11" i="8" s="1"/>
  <c r="P11" i="8" s="1"/>
  <c r="M11" i="8"/>
  <c r="I21" i="10"/>
  <c r="N21" i="10" s="1"/>
  <c r="M21" i="10"/>
  <c r="J22" i="7"/>
  <c r="O22" i="7"/>
  <c r="U22" i="7" s="1"/>
  <c r="T22" i="7"/>
  <c r="L11" i="6"/>
  <c r="N11" i="6"/>
  <c r="L13" i="6"/>
  <c r="N13" i="6"/>
  <c r="L14" i="6"/>
  <c r="N14" i="6"/>
  <c r="L15" i="6"/>
  <c r="N15" i="6"/>
  <c r="L16" i="6"/>
  <c r="N16" i="6"/>
  <c r="L17" i="6"/>
  <c r="N17" i="6"/>
  <c r="L18" i="6"/>
  <c r="N18" i="6"/>
  <c r="L12" i="6"/>
  <c r="N12" i="6"/>
  <c r="L20" i="6"/>
  <c r="L19" i="6"/>
  <c r="H13" i="5"/>
  <c r="K13" i="5"/>
  <c r="N13" i="5"/>
  <c r="O13" i="5"/>
  <c r="Q13" i="5" s="1"/>
  <c r="H12" i="5"/>
  <c r="O12" i="5" s="1"/>
  <c r="Q12" i="5" s="1"/>
  <c r="K12" i="5"/>
  <c r="N12" i="5"/>
  <c r="H14" i="5"/>
  <c r="K14" i="5"/>
  <c r="O14" i="5" s="1"/>
  <c r="Q14" i="5" s="1"/>
  <c r="N14" i="5"/>
  <c r="H15" i="5"/>
  <c r="O15" i="5" s="1"/>
  <c r="Q15" i="5" s="1"/>
  <c r="K15" i="5"/>
  <c r="N15" i="5"/>
  <c r="H16" i="5"/>
  <c r="K16" i="5"/>
  <c r="N16" i="5"/>
  <c r="O16" i="5"/>
  <c r="Q16" i="5" s="1"/>
  <c r="H17" i="5"/>
  <c r="O17" i="5" s="1"/>
  <c r="Q17" i="5" s="1"/>
  <c r="K17" i="5"/>
  <c r="N17" i="5"/>
  <c r="H18" i="5"/>
  <c r="K18" i="5"/>
  <c r="O18" i="5" s="1"/>
  <c r="Q18" i="5" s="1"/>
  <c r="N18" i="5"/>
  <c r="H11" i="5"/>
  <c r="O11" i="5" s="1"/>
  <c r="Q11" i="5" s="1"/>
  <c r="K11" i="5"/>
  <c r="N11" i="5"/>
  <c r="L13" i="1"/>
  <c r="N13" i="1"/>
  <c r="L14" i="1"/>
  <c r="N14" i="1"/>
  <c r="L16" i="1"/>
  <c r="N16" i="1"/>
  <c r="L15" i="1"/>
  <c r="N15" i="1"/>
  <c r="L18" i="1"/>
  <c r="N18" i="1"/>
  <c r="L17" i="1"/>
  <c r="N17" i="1"/>
  <c r="L19" i="1"/>
  <c r="N19" i="1"/>
  <c r="L20" i="1"/>
  <c r="N20" i="1"/>
  <c r="L21" i="1"/>
  <c r="N21" i="1"/>
  <c r="L22" i="1"/>
  <c r="N22" i="1"/>
  <c r="L12" i="1"/>
  <c r="N12" i="1"/>
  <c r="I16" i="4"/>
  <c r="M16" i="4"/>
  <c r="N16" i="4" s="1"/>
  <c r="I17" i="4"/>
  <c r="M17" i="4"/>
  <c r="N17" i="4"/>
  <c r="I12" i="2"/>
  <c r="N12" i="2" s="1"/>
  <c r="P12" i="2" s="1"/>
  <c r="M12" i="2"/>
  <c r="I13" i="2"/>
  <c r="N13" i="2" s="1"/>
  <c r="P13" i="2" s="1"/>
  <c r="M13" i="2"/>
  <c r="I15" i="2"/>
  <c r="N15" i="2" s="1"/>
  <c r="P15" i="2" s="1"/>
  <c r="M15" i="2"/>
  <c r="I14" i="2"/>
  <c r="N14" i="2" s="1"/>
  <c r="P14" i="2" s="1"/>
  <c r="M14" i="2"/>
  <c r="I16" i="2"/>
  <c r="N16" i="2" s="1"/>
  <c r="P16" i="2" s="1"/>
  <c r="M16" i="2"/>
  <c r="I11" i="2"/>
  <c r="N11" i="2" s="1"/>
  <c r="P11" i="2" s="1"/>
  <c r="M11" i="2"/>
  <c r="H19" i="5"/>
  <c r="K19" i="5"/>
  <c r="N19" i="5"/>
  <c r="O19" i="5"/>
  <c r="M17" i="2"/>
  <c r="M18" i="2"/>
  <c r="M20" i="2"/>
  <c r="M19" i="2"/>
  <c r="N19" i="2" s="1"/>
  <c r="I18" i="2"/>
  <c r="I19" i="2"/>
  <c r="I17" i="2"/>
  <c r="I20" i="2"/>
  <c r="N20" i="12"/>
  <c r="H20" i="12"/>
  <c r="K20" i="12"/>
  <c r="O20" i="12"/>
  <c r="N19" i="12"/>
  <c r="H19" i="12"/>
  <c r="K19" i="12"/>
  <c r="O19" i="12"/>
  <c r="H15" i="12"/>
  <c r="K15" i="12"/>
  <c r="N15" i="12"/>
  <c r="O15" i="12"/>
  <c r="H16" i="12"/>
  <c r="K16" i="12"/>
  <c r="N16" i="12"/>
  <c r="O16" i="12"/>
  <c r="T19" i="7"/>
  <c r="T20" i="7"/>
  <c r="T23" i="7"/>
  <c r="O19" i="7"/>
  <c r="U19" i="7" s="1"/>
  <c r="O20" i="7"/>
  <c r="O23" i="7"/>
  <c r="I22" i="10"/>
  <c r="M22" i="10"/>
  <c r="N22" i="10" s="1"/>
  <c r="J19" i="7"/>
  <c r="J20" i="7"/>
  <c r="J23" i="7"/>
  <c r="U23" i="7" s="1"/>
  <c r="H11" i="12"/>
  <c r="K11" i="12"/>
  <c r="N11" i="12"/>
  <c r="O11" i="12"/>
  <c r="H12" i="12"/>
  <c r="K12" i="12"/>
  <c r="N12" i="12"/>
  <c r="O12" i="12"/>
  <c r="K13" i="12"/>
  <c r="O13" i="12" s="1"/>
  <c r="N13" i="12"/>
  <c r="H14" i="12"/>
  <c r="O14" i="12" s="1"/>
  <c r="K14" i="12"/>
  <c r="N14" i="12"/>
  <c r="H17" i="12"/>
  <c r="O17" i="12" s="1"/>
  <c r="K17" i="12"/>
  <c r="N17" i="12"/>
  <c r="L15" i="11"/>
  <c r="L14" i="11"/>
  <c r="L17" i="11"/>
  <c r="L13" i="11"/>
  <c r="L18" i="11"/>
  <c r="L22" i="11"/>
  <c r="L11" i="11"/>
  <c r="L20" i="11"/>
  <c r="L19" i="11"/>
  <c r="L12" i="11"/>
  <c r="I15" i="10"/>
  <c r="M15" i="10"/>
  <c r="N15" i="10"/>
  <c r="I16" i="10"/>
  <c r="N16" i="10" s="1"/>
  <c r="M16" i="10"/>
  <c r="I14" i="10"/>
  <c r="N14" i="10" s="1"/>
  <c r="M14" i="10"/>
  <c r="I18" i="10"/>
  <c r="M18" i="10"/>
  <c r="N18" i="10" s="1"/>
  <c r="I12" i="10"/>
  <c r="M12" i="10"/>
  <c r="N12" i="10"/>
  <c r="I11" i="10"/>
  <c r="N11" i="10" s="1"/>
  <c r="M11" i="10"/>
  <c r="I13" i="10"/>
  <c r="N13" i="10" s="1"/>
  <c r="M13" i="10"/>
  <c r="I17" i="10"/>
  <c r="M17" i="10"/>
  <c r="N17" i="10" s="1"/>
  <c r="M19" i="10"/>
  <c r="N19" i="10" s="1"/>
  <c r="U20" i="7"/>
  <c r="L21" i="6"/>
  <c r="L22" i="6"/>
  <c r="I11" i="4"/>
  <c r="N11" i="4" s="1"/>
  <c r="M11" i="4"/>
  <c r="I13" i="4"/>
  <c r="N13" i="4" s="1"/>
  <c r="M13" i="4"/>
  <c r="I12" i="4"/>
  <c r="M12" i="4"/>
  <c r="N12" i="4" s="1"/>
  <c r="I14" i="4"/>
  <c r="M14" i="4"/>
  <c r="N14" i="4"/>
  <c r="I15" i="4"/>
  <c r="N15" i="4" s="1"/>
  <c r="M15" i="4"/>
  <c r="N20" i="2"/>
  <c r="N17" i="2"/>
  <c r="N18" i="2"/>
</calcChain>
</file>

<file path=xl/sharedStrings.xml><?xml version="1.0" encoding="utf-8"?>
<sst xmlns="http://schemas.openxmlformats.org/spreadsheetml/2006/main" count="755" uniqueCount="261">
  <si>
    <t>FINAALVÕISTLUS</t>
  </si>
  <si>
    <t>60 l lamades ( mehed )</t>
  </si>
  <si>
    <t>KL MäLK</t>
  </si>
  <si>
    <t>SAAR</t>
  </si>
  <si>
    <t>Järvamaa LK</t>
  </si>
  <si>
    <t>Põlva LK</t>
  </si>
  <si>
    <t>Koht</t>
  </si>
  <si>
    <t>Ees- ja perekonnanimi</t>
  </si>
  <si>
    <t>S.a.</t>
  </si>
  <si>
    <t>Klubi</t>
  </si>
  <si>
    <t>Seeriad</t>
  </si>
  <si>
    <t>Kokku</t>
  </si>
  <si>
    <t>Finaal</t>
  </si>
  <si>
    <t>SUMMA</t>
  </si>
  <si>
    <t>Klass</t>
  </si>
  <si>
    <t>KV punkte</t>
  </si>
  <si>
    <t>v.a.</t>
  </si>
  <si>
    <t>Olümpiakiirlaskmine ( mehed )</t>
  </si>
  <si>
    <t>8"</t>
  </si>
  <si>
    <t>6"</t>
  </si>
  <si>
    <t>4"</t>
  </si>
  <si>
    <t>∑</t>
  </si>
  <si>
    <t>Jooksev metssiga 30+30 ( mehed )</t>
  </si>
  <si>
    <t>Aeglane jooks</t>
  </si>
  <si>
    <t>Kiire jooks</t>
  </si>
  <si>
    <t>3 x 20 standard ( naised )</t>
  </si>
  <si>
    <t>VORONOVA</t>
  </si>
  <si>
    <t>OBERG</t>
  </si>
  <si>
    <t>Lamades</t>
  </si>
  <si>
    <t>Püsti</t>
  </si>
  <si>
    <t>Põlvelt</t>
  </si>
  <si>
    <t xml:space="preserve">Anžela </t>
  </si>
  <si>
    <t>60l vabapüstol ( mehed )</t>
  </si>
  <si>
    <t>Žürii esimees:</t>
  </si>
  <si>
    <t>Arvestuse vanemkohtunik:</t>
  </si>
  <si>
    <t>/ Virve VIILUP /</t>
  </si>
  <si>
    <t>I</t>
  </si>
  <si>
    <t>II</t>
  </si>
  <si>
    <t>III</t>
  </si>
  <si>
    <t>Anne</t>
  </si>
  <si>
    <t>3 x 40 standard ( mehed )</t>
  </si>
  <si>
    <t>Spordipüstol 30 + 30 ( naised )</t>
  </si>
  <si>
    <t>Ringmärk</t>
  </si>
  <si>
    <t>KRUSTA</t>
  </si>
  <si>
    <t>T/K püstol 30+30 ( mehed )</t>
  </si>
  <si>
    <t>60 l lamades ( naised )</t>
  </si>
  <si>
    <t>Std.püstol ( mehed )</t>
  </si>
  <si>
    <t>150"</t>
  </si>
  <si>
    <t>20"</t>
  </si>
  <si>
    <t>10"</t>
  </si>
  <si>
    <t xml:space="preserve"> EESTI KARIKASARJA LÕPPVÕISTLUS </t>
  </si>
  <si>
    <t>Kohtunikud</t>
  </si>
  <si>
    <t>Nimi</t>
  </si>
  <si>
    <t>Korralduskogu</t>
  </si>
  <si>
    <t>Võistluste zürii</t>
  </si>
  <si>
    <t>Karin Muru</t>
  </si>
  <si>
    <t>Klassifikatsiooni zürii</t>
  </si>
  <si>
    <t>Virve Viilup</t>
  </si>
  <si>
    <t>Maimu Krull</t>
  </si>
  <si>
    <t>Võistluste sekretariaat</t>
  </si>
  <si>
    <t>Merike Valliste</t>
  </si>
  <si>
    <t>Margus Nigol</t>
  </si>
  <si>
    <t>Tõives Raudsaar</t>
  </si>
  <si>
    <t>Põlva</t>
  </si>
  <si>
    <t>Joensuu</t>
  </si>
  <si>
    <t>Tormis Saar</t>
  </si>
  <si>
    <t>Plzen</t>
  </si>
  <si>
    <t>Aivar</t>
  </si>
  <si>
    <t>KUHI</t>
  </si>
  <si>
    <t>Tormis</t>
  </si>
  <si>
    <t>ER</t>
  </si>
  <si>
    <t>ER+F</t>
  </si>
  <si>
    <t>Tallinn</t>
  </si>
  <si>
    <t>Moskva</t>
  </si>
  <si>
    <t>Aleksandr</t>
  </si>
  <si>
    <t>UTROBIN</t>
  </si>
  <si>
    <t>Ventspils</t>
  </si>
  <si>
    <t>Peep</t>
  </si>
  <si>
    <t>SÕBER</t>
  </si>
  <si>
    <t>MäLK</t>
  </si>
  <si>
    <t>Vodja</t>
  </si>
  <si>
    <t>Raal</t>
  </si>
  <si>
    <t>KURUS</t>
  </si>
  <si>
    <t>Alvi</t>
  </si>
  <si>
    <t>Narva</t>
  </si>
  <si>
    <t>Minsk</t>
  </si>
  <si>
    <t>Lvov</t>
  </si>
  <si>
    <t>Neeme</t>
  </si>
  <si>
    <t>PAJUSAAR</t>
  </si>
  <si>
    <t>Jevgeni Farforovski</t>
  </si>
  <si>
    <t>Elva</t>
  </si>
  <si>
    <t>2.september 2006</t>
  </si>
  <si>
    <t>EESTI  2006.a. KARIKAVÕISTLUSED  LASKMISES</t>
  </si>
  <si>
    <t>/ Joa Pruks /</t>
  </si>
  <si>
    <t>2.sptember 2006</t>
  </si>
  <si>
    <t>Joa Pruks</t>
  </si>
  <si>
    <t>Natalia Tropina</t>
  </si>
  <si>
    <t>Mart Puusepp</t>
  </si>
  <si>
    <t>Meelis Loit</t>
  </si>
  <si>
    <t>Tarmo Hõbe</t>
  </si>
  <si>
    <t>Natalia Küttis</t>
  </si>
  <si>
    <t>Leho Jõeorg</t>
  </si>
  <si>
    <t>Püssizürii</t>
  </si>
  <si>
    <t>Endel Õunap</t>
  </si>
  <si>
    <t>Jüri Kilvits</t>
  </si>
  <si>
    <t>Püstolizürii</t>
  </si>
  <si>
    <t>Larisa Peeters</t>
  </si>
  <si>
    <t>Kristel Kaasiku</t>
  </si>
  <si>
    <t>Arles Taal</t>
  </si>
  <si>
    <t>Metsseazürii</t>
  </si>
  <si>
    <t>02.09.</t>
  </si>
  <si>
    <t>03.09.</t>
  </si>
  <si>
    <t>Argo</t>
  </si>
  <si>
    <t>Altmäe</t>
  </si>
  <si>
    <t>Andu</t>
  </si>
  <si>
    <t>Heinsoo</t>
  </si>
  <si>
    <t>03.september 2006</t>
  </si>
  <si>
    <t>Heili Johanson</t>
  </si>
  <si>
    <t>Evald Nigul</t>
  </si>
  <si>
    <t>Priidu Lepp</t>
  </si>
  <si>
    <t>Tiit</t>
  </si>
  <si>
    <t>REINAAS</t>
  </si>
  <si>
    <t>Kaiu LK</t>
  </si>
  <si>
    <t xml:space="preserve">Andu </t>
  </si>
  <si>
    <t>HEINSOO</t>
  </si>
  <si>
    <t>Jaanus</t>
  </si>
  <si>
    <t>RAIDLO</t>
  </si>
  <si>
    <t>Piirivalve SKK</t>
  </si>
  <si>
    <t xml:space="preserve">Vahur </t>
  </si>
  <si>
    <t>TAMURI</t>
  </si>
  <si>
    <t xml:space="preserve">Harri </t>
  </si>
  <si>
    <t>VESKIMEISTER</t>
  </si>
  <si>
    <t>Keila LK</t>
  </si>
  <si>
    <t>Lembit</t>
  </si>
  <si>
    <t>PEETRI</t>
  </si>
  <si>
    <t>KL Pärnu</t>
  </si>
  <si>
    <t>Siim</t>
  </si>
  <si>
    <t>ILLOPMÄGI</t>
  </si>
  <si>
    <t>Juri</t>
  </si>
  <si>
    <t>DIDENKO</t>
  </si>
  <si>
    <t>TSVK</t>
  </si>
  <si>
    <t xml:space="preserve">Leonid </t>
  </si>
  <si>
    <t>DULEPOV</t>
  </si>
  <si>
    <t>1951</t>
  </si>
  <si>
    <t>Eugen</t>
  </si>
  <si>
    <t>ORA</t>
  </si>
  <si>
    <t>KL Tartu Malev</t>
  </si>
  <si>
    <t xml:space="preserve">Jevgeni </t>
  </si>
  <si>
    <t>FARFOROVSKI</t>
  </si>
  <si>
    <t xml:space="preserve">Meelis </t>
  </si>
  <si>
    <t>KIISK</t>
  </si>
  <si>
    <t xml:space="preserve">Lauri </t>
  </si>
  <si>
    <t>ERM</t>
  </si>
  <si>
    <t xml:space="preserve">Ain </t>
  </si>
  <si>
    <t>MURU</t>
  </si>
  <si>
    <t>Tarvo</t>
  </si>
  <si>
    <t>JUURIKAS</t>
  </si>
  <si>
    <t>KASK</t>
  </si>
  <si>
    <t>Edik</t>
  </si>
  <si>
    <t>KOPPELMANN</t>
  </si>
  <si>
    <t>JUURIK</t>
  </si>
  <si>
    <t>Riho</t>
  </si>
  <si>
    <t>Lennart</t>
  </si>
  <si>
    <t>PRUULI</t>
  </si>
  <si>
    <t>Erki</t>
  </si>
  <si>
    <t>LINASTE</t>
  </si>
  <si>
    <t>Elva LK</t>
  </si>
  <si>
    <t xml:space="preserve">Anzela </t>
  </si>
  <si>
    <t>KJ Spordiklubi</t>
  </si>
  <si>
    <t>Maria</t>
  </si>
  <si>
    <t>KAŽÕDUB</t>
  </si>
  <si>
    <t>Narva LK</t>
  </si>
  <si>
    <t xml:space="preserve">Jelena </t>
  </si>
  <si>
    <t>POTAŠEVA</t>
  </si>
  <si>
    <t xml:space="preserve">Ljudmilla </t>
  </si>
  <si>
    <t>KORTŠAGINA</t>
  </si>
  <si>
    <t xml:space="preserve">Liivi </t>
  </si>
  <si>
    <t>Merle</t>
  </si>
  <si>
    <t>PALK</t>
  </si>
  <si>
    <t>SK Tervis</t>
  </si>
  <si>
    <t xml:space="preserve">Anne </t>
  </si>
  <si>
    <t>Kaitsejõudude SK</t>
  </si>
  <si>
    <t>Karina</t>
  </si>
  <si>
    <t>KOTKAS</t>
  </si>
  <si>
    <t>Meeri</t>
  </si>
  <si>
    <t>LEMBINEN</t>
  </si>
  <si>
    <t>Sergei</t>
  </si>
  <si>
    <t>POTAŠEV</t>
  </si>
  <si>
    <t>1966</t>
  </si>
  <si>
    <t xml:space="preserve">Stanislav </t>
  </si>
  <si>
    <t>PEREPELJATNIK</t>
  </si>
  <si>
    <t>1981</t>
  </si>
  <si>
    <t xml:space="preserve">Erik </t>
  </si>
  <si>
    <t>AMANN</t>
  </si>
  <si>
    <t>1970</t>
  </si>
  <si>
    <t>Põlva KL</t>
  </si>
  <si>
    <t xml:space="preserve">Endel </t>
  </si>
  <si>
    <t>KAASIKU</t>
  </si>
  <si>
    <t xml:space="preserve">Rudolf </t>
  </si>
  <si>
    <t>VENTSEL</t>
  </si>
  <si>
    <t xml:space="preserve">Sergei </t>
  </si>
  <si>
    <t>JEREŠTŠENKO</t>
  </si>
  <si>
    <t>1955</t>
  </si>
  <si>
    <t>Andrus</t>
  </si>
  <si>
    <t>UIDIK</t>
  </si>
  <si>
    <t>Irina Vassiljeva</t>
  </si>
  <si>
    <t>Oliver Kuks</t>
  </si>
  <si>
    <t>abiline</t>
  </si>
  <si>
    <t>SM</t>
  </si>
  <si>
    <t>M</t>
  </si>
  <si>
    <t xml:space="preserve">Juri </t>
  </si>
  <si>
    <t>SIZONENKO</t>
  </si>
  <si>
    <t>JEGOROV</t>
  </si>
  <si>
    <t xml:space="preserve">Dmitri </t>
  </si>
  <si>
    <t>SMOLJAKOV</t>
  </si>
  <si>
    <t xml:space="preserve">Arles </t>
  </si>
  <si>
    <t>TAAL</t>
  </si>
  <si>
    <t>Viljar</t>
  </si>
  <si>
    <t>NOOR</t>
  </si>
  <si>
    <t>Tõives</t>
  </si>
  <si>
    <t>RAUDSAAR</t>
  </si>
  <si>
    <t>Valdu</t>
  </si>
  <si>
    <t>Meelis</t>
  </si>
  <si>
    <t>LEHTPUU</t>
  </si>
  <si>
    <t xml:space="preserve">Argo </t>
  </si>
  <si>
    <t>ALTMÄE</t>
  </si>
  <si>
    <t>KL Tartu</t>
  </si>
  <si>
    <t xml:space="preserve">Tormis </t>
  </si>
  <si>
    <t>Aivo</t>
  </si>
  <si>
    <t>ROONURM</t>
  </si>
  <si>
    <t>Ülenurme GSK</t>
  </si>
  <si>
    <t xml:space="preserve">Väino </t>
  </si>
  <si>
    <t>Janis</t>
  </si>
  <si>
    <t xml:space="preserve">Priidu </t>
  </si>
  <si>
    <t>LEPP</t>
  </si>
  <si>
    <t>Munchen</t>
  </si>
  <si>
    <t>Kairi</t>
  </si>
  <si>
    <t xml:space="preserve">Heili </t>
  </si>
  <si>
    <t>JOHANSON</t>
  </si>
  <si>
    <t xml:space="preserve">Karin </t>
  </si>
  <si>
    <t>Galina</t>
  </si>
  <si>
    <t>SAZENKOVA</t>
  </si>
  <si>
    <t xml:space="preserve">Nelli </t>
  </si>
  <si>
    <t>KUUSE</t>
  </si>
  <si>
    <t>Ilmuv</t>
  </si>
  <si>
    <t>AARNE</t>
  </si>
  <si>
    <t>80*</t>
  </si>
  <si>
    <t>* 8.6.6.6.2.3.1</t>
  </si>
  <si>
    <t>Stanislav</t>
  </si>
  <si>
    <t>KURG</t>
  </si>
  <si>
    <t xml:space="preserve">Svetlana </t>
  </si>
  <si>
    <t>DOLEDUTKO</t>
  </si>
  <si>
    <t>Jelena</t>
  </si>
  <si>
    <t>Mari</t>
  </si>
  <si>
    <t>SEEBA</t>
  </si>
  <si>
    <t>Liis</t>
  </si>
  <si>
    <t>KOGER</t>
  </si>
  <si>
    <t>Margot</t>
  </si>
  <si>
    <t>NIGUMANN</t>
  </si>
  <si>
    <t>IIII</t>
  </si>
  <si>
    <t>3.september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</si>
</sst>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27">
    <font>
      <sz val="12"/>
      <name val="Times New Roman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sz val="10"/>
      <name val="Arial"/>
      <charset val="186"/>
    </font>
    <font>
      <sz val="14"/>
      <name val="Arial"/>
      <charset val="186"/>
    </font>
    <font>
      <sz val="12"/>
      <name val="Arial"/>
      <charset val="186"/>
    </font>
    <font>
      <sz val="10"/>
      <name val="MS Sans Serif"/>
      <charset val="186"/>
    </font>
    <font>
      <sz val="10"/>
      <name val="Times New Roman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12"/>
      <name val="Arial"/>
      <family val="2"/>
      <charset val="186"/>
    </font>
    <font>
      <sz val="12"/>
      <name val="Arial"/>
      <family val="2"/>
    </font>
    <font>
      <sz val="11"/>
      <name val="Arial Baltic"/>
      <family val="2"/>
      <charset val="186"/>
    </font>
    <font>
      <b/>
      <sz val="5"/>
      <name val="Times New Roman"/>
      <family val="1"/>
      <charset val="186"/>
    </font>
    <font>
      <i/>
      <sz val="11"/>
      <name val="Arial"/>
      <family val="2"/>
      <charset val="186"/>
    </font>
    <font>
      <i/>
      <u/>
      <sz val="12"/>
      <name val="Arial"/>
      <family val="2"/>
      <charset val="186"/>
    </font>
    <font>
      <b/>
      <i/>
      <u/>
      <sz val="12"/>
      <name val="Arial"/>
      <family val="2"/>
      <charset val="186"/>
    </font>
    <font>
      <i/>
      <u/>
      <sz val="11"/>
      <name val="Arial"/>
      <family val="2"/>
      <charset val="186"/>
    </font>
    <font>
      <i/>
      <sz val="12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80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6" fillId="0" borderId="0" xfId="0" applyFont="1" applyAlignment="1">
      <alignment horizontal="center"/>
    </xf>
    <xf numFmtId="180" fontId="1" fillId="0" borderId="0" xfId="0" applyNumberFormat="1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1"/>
    <xf numFmtId="0" fontId="11" fillId="0" borderId="0" xfId="1" applyFont="1"/>
    <xf numFmtId="0" fontId="10" fillId="0" borderId="0" xfId="0" applyFont="1" applyBorder="1" applyAlignment="1">
      <alignment horizontal="left" wrapText="1"/>
    </xf>
    <xf numFmtId="2" fontId="10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13" fillId="0" borderId="0" xfId="0" applyFont="1"/>
    <xf numFmtId="0" fontId="12" fillId="0" borderId="0" xfId="0" applyFont="1" applyBorder="1" applyAlignment="1">
      <alignment horizontal="center" wrapText="1"/>
    </xf>
    <xf numFmtId="14" fontId="12" fillId="0" borderId="0" xfId="0" applyNumberFormat="1" applyFont="1" applyBorder="1" applyAlignment="1">
      <alignment horizontal="center" wrapText="1"/>
    </xf>
    <xf numFmtId="180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0" fillId="0" borderId="0" xfId="1" applyFont="1"/>
    <xf numFmtId="0" fontId="12" fillId="0" borderId="0" xfId="0" applyFont="1" applyFill="1" applyBorder="1" applyAlignment="1">
      <alignment wrapText="1"/>
    </xf>
    <xf numFmtId="0" fontId="13" fillId="0" borderId="0" xfId="0" applyFont="1" applyFill="1"/>
    <xf numFmtId="180" fontId="12" fillId="0" borderId="0" xfId="0" applyNumberFormat="1" applyFont="1" applyFill="1" applyBorder="1" applyAlignment="1">
      <alignment wrapText="1"/>
    </xf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Alignment="1"/>
    <xf numFmtId="0" fontId="17" fillId="0" borderId="0" xfId="0" applyFont="1" applyFill="1" applyAlignment="1">
      <alignment horizontal="center"/>
    </xf>
    <xf numFmtId="0" fontId="19" fillId="0" borderId="0" xfId="0" applyFont="1" applyBorder="1"/>
    <xf numFmtId="0" fontId="17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7" fillId="0" borderId="0" xfId="0" applyFont="1" applyFill="1" applyAlignment="1"/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7" fillId="0" borderId="0" xfId="0" applyFont="1" applyFill="1" applyBorder="1"/>
    <xf numFmtId="0" fontId="25" fillId="0" borderId="0" xfId="0" applyFont="1"/>
    <xf numFmtId="0" fontId="26" fillId="0" borderId="0" xfId="0" applyFont="1"/>
    <xf numFmtId="0" fontId="18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8" fillId="2" borderId="0" xfId="0" applyFont="1" applyFill="1" applyBorder="1"/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80" fontId="3" fillId="2" borderId="0" xfId="0" applyNumberFormat="1" applyFont="1" applyFill="1" applyAlignment="1">
      <alignment horizontal="center"/>
    </xf>
    <xf numFmtId="0" fontId="17" fillId="2" borderId="0" xfId="0" applyFont="1" applyFill="1" applyBorder="1"/>
    <xf numFmtId="0" fontId="6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180" fontId="1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2" fillId="0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Border="1" applyAlignment="1">
      <alignment horizontal="center" wrapText="1"/>
    </xf>
    <xf numFmtId="14" fontId="12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14" fontId="16" fillId="0" borderId="0" xfId="0" applyNumberFormat="1" applyFont="1" applyBorder="1" applyAlignment="1">
      <alignment horizontal="center" wrapText="1"/>
    </xf>
    <xf numFmtId="14" fontId="16" fillId="0" borderId="0" xfId="0" applyNumberFormat="1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_EKVkohap0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R1"/>
    </sheetView>
  </sheetViews>
  <sheetFormatPr defaultColWidth="9" defaultRowHeight="15.6"/>
  <cols>
    <col min="1" max="1" width="6.09765625" style="3" bestFit="1" customWidth="1"/>
    <col min="2" max="2" width="7.59765625" style="2" bestFit="1" customWidth="1"/>
    <col min="3" max="3" width="14.8984375" style="2" bestFit="1" customWidth="1"/>
    <col min="4" max="4" width="5.59765625" style="3" bestFit="1" customWidth="1"/>
    <col min="5" max="5" width="13.5" style="2" bestFit="1" customWidth="1"/>
    <col min="6" max="8" width="3.59765625" style="3" bestFit="1" customWidth="1"/>
    <col min="9" max="9" width="4.59765625" style="3" bestFit="1" customWidth="1"/>
    <col min="10" max="12" width="3.59765625" style="3" bestFit="1" customWidth="1"/>
    <col min="13" max="13" width="4.59765625" style="3" bestFit="1" customWidth="1"/>
    <col min="14" max="14" width="7" style="3" bestFit="1" customWidth="1"/>
    <col min="15" max="15" width="6.8984375" style="3" bestFit="1" customWidth="1"/>
    <col min="16" max="16" width="8.59765625" style="3" bestFit="1" customWidth="1"/>
    <col min="17" max="17" width="6" style="3" bestFit="1" customWidth="1"/>
    <col min="18" max="18" width="10.19921875" style="3" bestFit="1" customWidth="1"/>
    <col min="19" max="16384" width="9" style="2"/>
  </cols>
  <sheetData>
    <row r="1" spans="1:18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4" spans="1:18">
      <c r="A4" s="31">
        <v>552</v>
      </c>
      <c r="B4" s="2" t="s">
        <v>112</v>
      </c>
      <c r="C4" s="32" t="s">
        <v>113</v>
      </c>
      <c r="D4" s="31"/>
      <c r="E4" s="31" t="s">
        <v>2</v>
      </c>
      <c r="F4" s="86">
        <v>38535</v>
      </c>
      <c r="G4" s="86"/>
      <c r="H4" s="86"/>
      <c r="I4" s="31" t="s">
        <v>90</v>
      </c>
      <c r="J4" s="3" t="s">
        <v>70</v>
      </c>
      <c r="P4" s="84" t="s">
        <v>91</v>
      </c>
      <c r="Q4" s="84"/>
      <c r="R4" s="84"/>
    </row>
    <row r="5" spans="1:18">
      <c r="A5" s="33">
        <v>733.6</v>
      </c>
      <c r="B5" s="2" t="s">
        <v>114</v>
      </c>
      <c r="C5" s="32" t="s">
        <v>115</v>
      </c>
      <c r="D5" s="31"/>
      <c r="E5" s="31" t="s">
        <v>5</v>
      </c>
      <c r="F5" s="86">
        <v>38535</v>
      </c>
      <c r="G5" s="86"/>
      <c r="H5" s="86"/>
      <c r="I5" s="31" t="s">
        <v>90</v>
      </c>
      <c r="J5" s="84" t="s">
        <v>71</v>
      </c>
      <c r="K5" s="84"/>
    </row>
    <row r="7" spans="1:18">
      <c r="A7" s="85" t="s">
        <v>17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9" spans="1:18" s="12" customFormat="1">
      <c r="A9" s="11" t="s">
        <v>6</v>
      </c>
      <c r="B9" s="87" t="s">
        <v>7</v>
      </c>
      <c r="C9" s="87"/>
      <c r="D9" s="11" t="s">
        <v>8</v>
      </c>
      <c r="E9" s="12" t="s">
        <v>9</v>
      </c>
      <c r="F9" s="11" t="s">
        <v>18</v>
      </c>
      <c r="G9" s="11" t="s">
        <v>19</v>
      </c>
      <c r="H9" s="11" t="s">
        <v>20</v>
      </c>
      <c r="I9" s="11" t="s">
        <v>21</v>
      </c>
      <c r="J9" s="11" t="s">
        <v>18</v>
      </c>
      <c r="K9" s="11" t="s">
        <v>19</v>
      </c>
      <c r="L9" s="11" t="s">
        <v>20</v>
      </c>
      <c r="M9" s="11" t="s">
        <v>21</v>
      </c>
      <c r="N9" s="11" t="s">
        <v>11</v>
      </c>
      <c r="O9" s="11" t="s">
        <v>12</v>
      </c>
      <c r="P9" s="11" t="s">
        <v>13</v>
      </c>
      <c r="Q9" s="11" t="s">
        <v>14</v>
      </c>
      <c r="R9" s="11" t="s">
        <v>15</v>
      </c>
    </row>
    <row r="10" spans="1:18" s="12" customFormat="1">
      <c r="A10" s="11"/>
      <c r="B10" s="11"/>
      <c r="C10" s="11"/>
      <c r="D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s="10" customFormat="1" ht="16.2">
      <c r="A11" s="1" t="s">
        <v>36</v>
      </c>
      <c r="B11" s="34" t="s">
        <v>123</v>
      </c>
      <c r="C11" s="35" t="s">
        <v>124</v>
      </c>
      <c r="D11" s="36">
        <v>1970</v>
      </c>
      <c r="E11" s="34" t="s">
        <v>5</v>
      </c>
      <c r="F11" s="3">
        <v>97</v>
      </c>
      <c r="G11" s="3">
        <v>88</v>
      </c>
      <c r="H11" s="3">
        <v>91</v>
      </c>
      <c r="I11" s="13">
        <f t="shared" ref="I11:I20" si="0">SUM(F11:H11)</f>
        <v>276</v>
      </c>
      <c r="J11" s="3">
        <v>96</v>
      </c>
      <c r="K11" s="3">
        <v>96</v>
      </c>
      <c r="L11" s="3">
        <v>90</v>
      </c>
      <c r="M11" s="13">
        <f t="shared" ref="M11:M20" si="1">SUM(J11:L11)</f>
        <v>282</v>
      </c>
      <c r="N11" s="1">
        <f t="shared" ref="N11:N20" si="2">SUM(I11+M11)</f>
        <v>558</v>
      </c>
      <c r="O11" s="6">
        <v>187.2</v>
      </c>
      <c r="P11" s="9">
        <f t="shared" ref="P11:P16" si="3">N11+O11</f>
        <v>745.2</v>
      </c>
      <c r="Q11" s="3" t="s">
        <v>36</v>
      </c>
      <c r="R11" s="3">
        <v>24</v>
      </c>
    </row>
    <row r="12" spans="1:18" s="10" customFormat="1" ht="16.2">
      <c r="A12" s="1" t="s">
        <v>37</v>
      </c>
      <c r="B12" s="35" t="s">
        <v>128</v>
      </c>
      <c r="C12" s="35" t="s">
        <v>129</v>
      </c>
      <c r="D12" s="39">
        <v>1971</v>
      </c>
      <c r="E12" s="34" t="s">
        <v>5</v>
      </c>
      <c r="F12" s="3">
        <v>98</v>
      </c>
      <c r="G12" s="3">
        <v>92</v>
      </c>
      <c r="H12" s="3">
        <v>86</v>
      </c>
      <c r="I12" s="13">
        <f t="shared" si="0"/>
        <v>276</v>
      </c>
      <c r="J12" s="3">
        <v>94</v>
      </c>
      <c r="K12" s="3">
        <v>89</v>
      </c>
      <c r="L12" s="3">
        <v>86</v>
      </c>
      <c r="M12" s="13">
        <f t="shared" si="1"/>
        <v>269</v>
      </c>
      <c r="N12" s="1">
        <f t="shared" si="2"/>
        <v>545</v>
      </c>
      <c r="O12" s="6">
        <v>176.8</v>
      </c>
      <c r="P12" s="9">
        <f t="shared" si="3"/>
        <v>721.8</v>
      </c>
      <c r="Q12" s="3" t="s">
        <v>37</v>
      </c>
      <c r="R12" s="3">
        <v>20</v>
      </c>
    </row>
    <row r="13" spans="1:18" s="10" customFormat="1" ht="16.2">
      <c r="A13" s="1" t="s">
        <v>38</v>
      </c>
      <c r="B13" s="37" t="s">
        <v>125</v>
      </c>
      <c r="C13" s="35" t="s">
        <v>126</v>
      </c>
      <c r="D13" s="38">
        <v>1962</v>
      </c>
      <c r="E13" s="37" t="s">
        <v>127</v>
      </c>
      <c r="F13" s="3">
        <v>91</v>
      </c>
      <c r="G13" s="3">
        <v>92</v>
      </c>
      <c r="H13" s="3">
        <v>89</v>
      </c>
      <c r="I13" s="13">
        <f t="shared" si="0"/>
        <v>272</v>
      </c>
      <c r="J13" s="3">
        <v>94</v>
      </c>
      <c r="K13" s="3">
        <v>88</v>
      </c>
      <c r="L13" s="3">
        <v>87</v>
      </c>
      <c r="M13" s="13">
        <f t="shared" si="1"/>
        <v>269</v>
      </c>
      <c r="N13" s="1">
        <f t="shared" si="2"/>
        <v>541</v>
      </c>
      <c r="O13" s="6">
        <v>168.8</v>
      </c>
      <c r="P13" s="9">
        <f t="shared" si="3"/>
        <v>709.8</v>
      </c>
      <c r="Q13" s="3" t="s">
        <v>37</v>
      </c>
      <c r="R13" s="3">
        <v>16</v>
      </c>
    </row>
    <row r="14" spans="1:18" ht="16.2">
      <c r="A14" s="3">
        <v>4</v>
      </c>
      <c r="B14" s="34" t="s">
        <v>136</v>
      </c>
      <c r="C14" s="35" t="s">
        <v>137</v>
      </c>
      <c r="D14" s="36">
        <v>1989</v>
      </c>
      <c r="E14" s="34" t="s">
        <v>122</v>
      </c>
      <c r="F14" s="3">
        <v>95</v>
      </c>
      <c r="G14" s="3">
        <v>86</v>
      </c>
      <c r="H14" s="3">
        <v>76</v>
      </c>
      <c r="I14" s="13">
        <f t="shared" si="0"/>
        <v>257</v>
      </c>
      <c r="J14" s="3">
        <v>94</v>
      </c>
      <c r="K14" s="3">
        <v>94</v>
      </c>
      <c r="L14" s="3">
        <v>84</v>
      </c>
      <c r="M14" s="13">
        <f t="shared" si="1"/>
        <v>272</v>
      </c>
      <c r="N14" s="1">
        <f t="shared" si="2"/>
        <v>529</v>
      </c>
      <c r="O14" s="6">
        <v>172.5</v>
      </c>
      <c r="P14" s="9">
        <f t="shared" si="3"/>
        <v>701.5</v>
      </c>
      <c r="Q14" s="3" t="s">
        <v>38</v>
      </c>
      <c r="R14" s="3">
        <v>14</v>
      </c>
    </row>
    <row r="15" spans="1:18" ht="16.2">
      <c r="A15" s="3">
        <v>5</v>
      </c>
      <c r="B15" s="34" t="s">
        <v>120</v>
      </c>
      <c r="C15" s="35" t="s">
        <v>121</v>
      </c>
      <c r="D15" s="36">
        <v>1988</v>
      </c>
      <c r="E15" s="34" t="s">
        <v>122</v>
      </c>
      <c r="F15" s="3">
        <v>95</v>
      </c>
      <c r="G15" s="3">
        <v>84</v>
      </c>
      <c r="H15" s="3">
        <v>83</v>
      </c>
      <c r="I15" s="13">
        <f t="shared" si="0"/>
        <v>262</v>
      </c>
      <c r="J15" s="3">
        <v>95</v>
      </c>
      <c r="K15" s="3">
        <v>84</v>
      </c>
      <c r="L15" s="3">
        <v>88</v>
      </c>
      <c r="M15" s="13">
        <f t="shared" si="1"/>
        <v>267</v>
      </c>
      <c r="N15" s="1">
        <f t="shared" si="2"/>
        <v>529</v>
      </c>
      <c r="O15" s="3">
        <v>163.80000000000001</v>
      </c>
      <c r="P15" s="9">
        <f t="shared" si="3"/>
        <v>692.8</v>
      </c>
      <c r="Q15" s="3" t="s">
        <v>38</v>
      </c>
      <c r="R15" s="3">
        <v>12</v>
      </c>
    </row>
    <row r="16" spans="1:18" ht="16.2">
      <c r="A16" s="3">
        <v>6</v>
      </c>
      <c r="B16" s="37" t="s">
        <v>130</v>
      </c>
      <c r="C16" s="35" t="s">
        <v>131</v>
      </c>
      <c r="D16" s="38">
        <v>1956</v>
      </c>
      <c r="E16" s="37" t="s">
        <v>132</v>
      </c>
      <c r="F16" s="3">
        <v>92</v>
      </c>
      <c r="G16" s="3">
        <v>87</v>
      </c>
      <c r="H16" s="3">
        <v>78</v>
      </c>
      <c r="I16" s="13">
        <f t="shared" si="0"/>
        <v>257</v>
      </c>
      <c r="J16" s="3">
        <v>87</v>
      </c>
      <c r="K16" s="3">
        <v>91</v>
      </c>
      <c r="L16" s="3">
        <v>82</v>
      </c>
      <c r="M16" s="13">
        <f t="shared" si="1"/>
        <v>260</v>
      </c>
      <c r="N16" s="1">
        <f t="shared" si="2"/>
        <v>517</v>
      </c>
      <c r="O16" s="35">
        <v>153.1</v>
      </c>
      <c r="P16" s="9">
        <f t="shared" si="3"/>
        <v>670.1</v>
      </c>
      <c r="Q16" s="3" t="s">
        <v>38</v>
      </c>
      <c r="R16" s="3">
        <v>10</v>
      </c>
    </row>
    <row r="17" spans="1:18" ht="16.2">
      <c r="A17" s="3">
        <v>7</v>
      </c>
      <c r="B17" s="35" t="s">
        <v>141</v>
      </c>
      <c r="C17" s="35" t="s">
        <v>142</v>
      </c>
      <c r="D17" s="38" t="s">
        <v>143</v>
      </c>
      <c r="E17" s="35" t="s">
        <v>2</v>
      </c>
      <c r="F17" s="3">
        <v>91</v>
      </c>
      <c r="G17" s="3">
        <v>84</v>
      </c>
      <c r="H17" s="3">
        <v>84</v>
      </c>
      <c r="I17" s="13">
        <f t="shared" si="0"/>
        <v>259</v>
      </c>
      <c r="J17" s="3">
        <v>85</v>
      </c>
      <c r="K17" s="3">
        <v>91</v>
      </c>
      <c r="L17" s="3">
        <v>81</v>
      </c>
      <c r="M17" s="13">
        <f t="shared" si="1"/>
        <v>257</v>
      </c>
      <c r="N17" s="1">
        <f t="shared" si="2"/>
        <v>516</v>
      </c>
      <c r="Q17" s="3" t="s">
        <v>38</v>
      </c>
      <c r="R17" s="3">
        <v>8</v>
      </c>
    </row>
    <row r="18" spans="1:18" ht="16.2">
      <c r="A18" s="3">
        <v>8</v>
      </c>
      <c r="B18" s="37" t="s">
        <v>133</v>
      </c>
      <c r="C18" s="35" t="s">
        <v>134</v>
      </c>
      <c r="D18" s="38">
        <v>1941</v>
      </c>
      <c r="E18" s="37" t="s">
        <v>135</v>
      </c>
      <c r="F18" s="3">
        <v>83</v>
      </c>
      <c r="G18" s="3">
        <v>83</v>
      </c>
      <c r="H18" s="3">
        <v>85</v>
      </c>
      <c r="I18" s="13">
        <f t="shared" si="0"/>
        <v>251</v>
      </c>
      <c r="J18" s="3">
        <v>86</v>
      </c>
      <c r="K18" s="3">
        <v>87</v>
      </c>
      <c r="L18" s="3">
        <v>79</v>
      </c>
      <c r="M18" s="13">
        <f t="shared" si="1"/>
        <v>252</v>
      </c>
      <c r="N18" s="1">
        <f t="shared" si="2"/>
        <v>503</v>
      </c>
      <c r="O18" s="9"/>
      <c r="R18" s="3">
        <v>6</v>
      </c>
    </row>
    <row r="19" spans="1:18" ht="16.2">
      <c r="A19" s="3">
        <v>9</v>
      </c>
      <c r="B19" s="34" t="s">
        <v>138</v>
      </c>
      <c r="C19" s="35" t="s">
        <v>139</v>
      </c>
      <c r="D19" s="40">
        <v>1936</v>
      </c>
      <c r="E19" s="41" t="s">
        <v>140</v>
      </c>
      <c r="F19" s="3">
        <v>78</v>
      </c>
      <c r="G19" s="3">
        <v>78</v>
      </c>
      <c r="H19" s="3">
        <v>82</v>
      </c>
      <c r="I19" s="13">
        <f t="shared" si="0"/>
        <v>238</v>
      </c>
      <c r="J19" s="3">
        <v>90</v>
      </c>
      <c r="K19" s="3">
        <v>89</v>
      </c>
      <c r="L19" s="3">
        <v>80</v>
      </c>
      <c r="M19" s="13">
        <f t="shared" si="1"/>
        <v>259</v>
      </c>
      <c r="N19" s="1">
        <f t="shared" si="2"/>
        <v>497</v>
      </c>
      <c r="O19" s="6"/>
      <c r="R19" s="3">
        <v>4</v>
      </c>
    </row>
    <row r="20" spans="1:18" ht="16.2">
      <c r="A20" s="3">
        <v>10</v>
      </c>
      <c r="B20" s="34" t="s">
        <v>144</v>
      </c>
      <c r="C20" s="34" t="s">
        <v>145</v>
      </c>
      <c r="D20" s="36">
        <v>1936</v>
      </c>
      <c r="E20" s="34" t="s">
        <v>146</v>
      </c>
      <c r="F20" s="3">
        <v>89</v>
      </c>
      <c r="G20" s="3">
        <v>79</v>
      </c>
      <c r="H20" s="3">
        <v>79</v>
      </c>
      <c r="I20" s="13">
        <f t="shared" si="0"/>
        <v>247</v>
      </c>
      <c r="J20" s="3">
        <v>83</v>
      </c>
      <c r="K20" s="3">
        <v>79</v>
      </c>
      <c r="L20" s="3">
        <v>77</v>
      </c>
      <c r="M20" s="13">
        <f t="shared" si="1"/>
        <v>239</v>
      </c>
      <c r="N20" s="1">
        <f t="shared" si="2"/>
        <v>486</v>
      </c>
      <c r="O20" s="6"/>
      <c r="R20" s="3">
        <v>2</v>
      </c>
    </row>
    <row r="21" spans="1:18">
      <c r="D21" s="5"/>
      <c r="E21" s="4"/>
      <c r="I21" s="8"/>
      <c r="M21" s="8"/>
    </row>
    <row r="22" spans="1:18">
      <c r="B22" s="7"/>
      <c r="I22" s="8"/>
      <c r="M22" s="8"/>
    </row>
    <row r="24" spans="1:18">
      <c r="A24" s="88" t="s">
        <v>33</v>
      </c>
      <c r="B24" s="88"/>
      <c r="C24" s="88"/>
      <c r="F24" s="88" t="s">
        <v>93</v>
      </c>
      <c r="G24" s="88"/>
      <c r="H24" s="88"/>
      <c r="I24" s="88"/>
      <c r="J24" s="88"/>
      <c r="K24" s="88"/>
      <c r="L24" s="88"/>
      <c r="Q24" s="2"/>
      <c r="R24" s="2"/>
    </row>
    <row r="25" spans="1:18">
      <c r="Q25" s="2"/>
      <c r="R25" s="2"/>
    </row>
    <row r="26" spans="1:18">
      <c r="Q26" s="2"/>
      <c r="R26" s="2"/>
    </row>
    <row r="27" spans="1:18">
      <c r="A27" s="88" t="s">
        <v>34</v>
      </c>
      <c r="B27" s="88"/>
      <c r="C27" s="88"/>
      <c r="F27" s="88" t="s">
        <v>35</v>
      </c>
      <c r="G27" s="88"/>
      <c r="H27" s="88"/>
      <c r="I27" s="88"/>
      <c r="J27" s="88"/>
      <c r="K27" s="88"/>
      <c r="L27" s="88"/>
      <c r="Q27" s="2"/>
      <c r="R27" s="2"/>
    </row>
  </sheetData>
  <mergeCells count="12">
    <mergeCell ref="B9:C9"/>
    <mergeCell ref="A24:C24"/>
    <mergeCell ref="F24:L24"/>
    <mergeCell ref="A27:C27"/>
    <mergeCell ref="F27:L27"/>
    <mergeCell ref="A1:R1"/>
    <mergeCell ref="A2:R2"/>
    <mergeCell ref="P4:R4"/>
    <mergeCell ref="A7:R7"/>
    <mergeCell ref="F4:H4"/>
    <mergeCell ref="F5:H5"/>
    <mergeCell ref="J5:K5"/>
  </mergeCells>
  <phoneticPr fontId="4" type="noConversion"/>
  <printOptions horizontalCentered="1" verticalCentered="1"/>
  <pageMargins left="0.1968503937007874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Normal="75" workbookViewId="0">
      <selection activeCell="A2" sqref="A1:Y2"/>
    </sheetView>
  </sheetViews>
  <sheetFormatPr defaultColWidth="9" defaultRowHeight="15.6"/>
  <cols>
    <col min="1" max="1" width="3.19921875" style="3" customWidth="1"/>
    <col min="2" max="2" width="7.3984375" style="2" customWidth="1"/>
    <col min="3" max="3" width="15.09765625" style="2" customWidth="1"/>
    <col min="4" max="4" width="5.5" style="3" customWidth="1"/>
    <col min="5" max="5" width="13.59765625" style="2" customWidth="1"/>
    <col min="6" max="6" width="4.09765625" style="3" bestFit="1" customWidth="1"/>
    <col min="7" max="7" width="4.5" style="3" customWidth="1"/>
    <col min="8" max="8" width="3.8984375" style="3" customWidth="1"/>
    <col min="9" max="9" width="3.5" style="3" bestFit="1" customWidth="1"/>
    <col min="10" max="10" width="6" style="47" bestFit="1" customWidth="1"/>
    <col min="11" max="14" width="3.5" style="3" bestFit="1" customWidth="1"/>
    <col min="15" max="15" width="6" style="47" bestFit="1" customWidth="1"/>
    <col min="16" max="19" width="3.5" style="3" bestFit="1" customWidth="1"/>
    <col min="20" max="20" width="4.69921875" style="47" customWidth="1"/>
    <col min="21" max="21" width="6.09765625" style="1" customWidth="1"/>
    <col min="22" max="22" width="5.5" style="3" customWidth="1"/>
    <col min="23" max="23" width="9" style="1" bestFit="1"/>
    <col min="24" max="24" width="6" style="3" bestFit="1" customWidth="1"/>
    <col min="25" max="25" width="10.3984375" style="3" bestFit="1" customWidth="1"/>
    <col min="26" max="16384" width="9" style="2"/>
  </cols>
  <sheetData>
    <row r="1" spans="1:25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4" spans="1:25" ht="15.75" customHeight="1">
      <c r="B4" s="26">
        <v>1159</v>
      </c>
      <c r="C4" s="26" t="s">
        <v>89</v>
      </c>
      <c r="D4" s="99" t="s">
        <v>127</v>
      </c>
      <c r="E4" s="99"/>
      <c r="F4" s="97">
        <v>38859</v>
      </c>
      <c r="G4" s="98"/>
      <c r="H4" s="100" t="s">
        <v>235</v>
      </c>
      <c r="I4" s="100"/>
      <c r="J4" s="100"/>
      <c r="K4" s="47" t="s">
        <v>70</v>
      </c>
      <c r="W4" s="84" t="s">
        <v>260</v>
      </c>
      <c r="X4" s="84"/>
      <c r="Y4" s="84"/>
    </row>
    <row r="5" spans="1:25">
      <c r="B5" s="19">
        <v>1247.0999999999999</v>
      </c>
      <c r="C5" s="26" t="s">
        <v>65</v>
      </c>
      <c r="D5" s="99" t="s">
        <v>4</v>
      </c>
      <c r="E5" s="99"/>
      <c r="F5" s="96">
        <v>37800</v>
      </c>
      <c r="G5" s="96"/>
      <c r="H5" s="26" t="s">
        <v>90</v>
      </c>
      <c r="J5" s="47" t="s">
        <v>71</v>
      </c>
    </row>
    <row r="7" spans="1:25">
      <c r="A7" s="85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9" spans="1:25" s="56" customFormat="1">
      <c r="A9" s="55" t="s">
        <v>6</v>
      </c>
      <c r="B9" s="95" t="s">
        <v>7</v>
      </c>
      <c r="C9" s="95"/>
      <c r="D9" s="55" t="s">
        <v>8</v>
      </c>
      <c r="E9" s="56" t="s">
        <v>9</v>
      </c>
      <c r="F9" s="95" t="s">
        <v>28</v>
      </c>
      <c r="G9" s="95"/>
      <c r="H9" s="95"/>
      <c r="I9" s="95"/>
      <c r="J9" s="55" t="s">
        <v>21</v>
      </c>
      <c r="K9" s="95" t="s">
        <v>29</v>
      </c>
      <c r="L9" s="95"/>
      <c r="M9" s="95"/>
      <c r="N9" s="95"/>
      <c r="O9" s="55" t="s">
        <v>21</v>
      </c>
      <c r="P9" s="95" t="s">
        <v>30</v>
      </c>
      <c r="Q9" s="95"/>
      <c r="R9" s="95"/>
      <c r="S9" s="95"/>
      <c r="T9" s="55" t="s">
        <v>21</v>
      </c>
      <c r="U9" s="57" t="s">
        <v>11</v>
      </c>
      <c r="V9" s="55" t="s">
        <v>12</v>
      </c>
      <c r="W9" s="57" t="s">
        <v>13</v>
      </c>
      <c r="X9" s="55" t="s">
        <v>14</v>
      </c>
      <c r="Y9" s="55" t="s">
        <v>15</v>
      </c>
    </row>
    <row r="10" spans="1:25" s="12" customFormat="1" ht="16.2">
      <c r="A10" s="11"/>
      <c r="B10" s="11"/>
      <c r="C10" s="11"/>
      <c r="D10" s="11"/>
      <c r="F10" s="11"/>
      <c r="G10" s="11"/>
      <c r="H10" s="11"/>
      <c r="I10" s="11"/>
      <c r="J10" s="55"/>
      <c r="K10" s="11"/>
      <c r="L10" s="11"/>
      <c r="M10" s="11"/>
      <c r="N10" s="11"/>
      <c r="O10" s="55"/>
      <c r="P10" s="11"/>
      <c r="Q10" s="11"/>
      <c r="R10" s="11"/>
      <c r="S10" s="11"/>
      <c r="T10" s="55"/>
      <c r="U10" s="14"/>
      <c r="V10" s="11"/>
      <c r="W10" s="14"/>
      <c r="X10" s="11"/>
      <c r="Y10" s="11"/>
    </row>
    <row r="11" spans="1:25">
      <c r="A11" s="69" t="s">
        <v>36</v>
      </c>
      <c r="B11" s="70" t="s">
        <v>147</v>
      </c>
      <c r="C11" s="71" t="s">
        <v>148</v>
      </c>
      <c r="D11" s="72">
        <v>1968</v>
      </c>
      <c r="E11" s="70" t="s">
        <v>127</v>
      </c>
      <c r="F11" s="69">
        <v>97</v>
      </c>
      <c r="G11" s="69">
        <v>97</v>
      </c>
      <c r="H11" s="69">
        <v>99</v>
      </c>
      <c r="I11" s="69">
        <v>98</v>
      </c>
      <c r="J11" s="73">
        <f t="shared" ref="J11:J20" si="0">SUM(F11:I11)</f>
        <v>391</v>
      </c>
      <c r="K11" s="69">
        <v>95</v>
      </c>
      <c r="L11" s="69">
        <v>95</v>
      </c>
      <c r="M11" s="69">
        <v>94</v>
      </c>
      <c r="N11" s="69">
        <v>92</v>
      </c>
      <c r="O11" s="73">
        <f t="shared" ref="O11:O20" si="1">SUM(K11:N11)</f>
        <v>376</v>
      </c>
      <c r="P11" s="69">
        <v>91</v>
      </c>
      <c r="Q11" s="69">
        <v>94</v>
      </c>
      <c r="R11" s="69">
        <v>95</v>
      </c>
      <c r="S11" s="69">
        <v>99</v>
      </c>
      <c r="T11" s="73">
        <f t="shared" ref="T11:T20" si="2">SUM(P11:S11)</f>
        <v>379</v>
      </c>
      <c r="U11" s="74">
        <f t="shared" ref="U11:U20" si="3">SUM(J11+O11+T11)</f>
        <v>1146</v>
      </c>
      <c r="V11" s="75">
        <v>89.8</v>
      </c>
      <c r="W11" s="75">
        <f t="shared" ref="W11:W18" si="4">SUM(U11:V11)</f>
        <v>1235.8</v>
      </c>
      <c r="X11" s="69" t="s">
        <v>209</v>
      </c>
      <c r="Y11" s="69">
        <v>24</v>
      </c>
    </row>
    <row r="12" spans="1:25">
      <c r="A12" s="3" t="s">
        <v>37</v>
      </c>
      <c r="B12" s="37" t="s">
        <v>153</v>
      </c>
      <c r="C12" s="35" t="s">
        <v>154</v>
      </c>
      <c r="D12" s="38">
        <v>1956</v>
      </c>
      <c r="E12" s="37" t="s">
        <v>2</v>
      </c>
      <c r="F12" s="3">
        <v>97</v>
      </c>
      <c r="G12" s="3">
        <v>99</v>
      </c>
      <c r="H12" s="3">
        <v>97</v>
      </c>
      <c r="I12" s="3">
        <v>97</v>
      </c>
      <c r="J12" s="48">
        <f t="shared" si="0"/>
        <v>390</v>
      </c>
      <c r="K12" s="3">
        <v>90</v>
      </c>
      <c r="L12" s="3">
        <v>90</v>
      </c>
      <c r="M12" s="3">
        <v>91</v>
      </c>
      <c r="N12" s="3">
        <v>94</v>
      </c>
      <c r="O12" s="48">
        <f t="shared" si="1"/>
        <v>365</v>
      </c>
      <c r="P12" s="3">
        <v>95</v>
      </c>
      <c r="Q12" s="3">
        <v>92</v>
      </c>
      <c r="R12" s="3">
        <v>92</v>
      </c>
      <c r="S12" s="3">
        <v>93</v>
      </c>
      <c r="T12" s="48">
        <f t="shared" si="2"/>
        <v>372</v>
      </c>
      <c r="U12" s="1">
        <f t="shared" si="3"/>
        <v>1127</v>
      </c>
      <c r="V12" s="6">
        <v>94.4</v>
      </c>
      <c r="W12" s="6">
        <f t="shared" si="4"/>
        <v>1221.4000000000001</v>
      </c>
      <c r="X12" s="3" t="s">
        <v>36</v>
      </c>
      <c r="Y12" s="3">
        <v>20</v>
      </c>
    </row>
    <row r="13" spans="1:25">
      <c r="A13" s="3" t="s">
        <v>38</v>
      </c>
      <c r="B13" s="34" t="s">
        <v>227</v>
      </c>
      <c r="C13" s="35" t="s">
        <v>3</v>
      </c>
      <c r="D13" s="36">
        <v>1983</v>
      </c>
      <c r="E13" s="34" t="s">
        <v>4</v>
      </c>
      <c r="F13" s="3">
        <v>97</v>
      </c>
      <c r="G13" s="3">
        <v>100</v>
      </c>
      <c r="H13" s="3">
        <v>99</v>
      </c>
      <c r="I13" s="3">
        <v>98</v>
      </c>
      <c r="J13" s="48">
        <f t="shared" si="0"/>
        <v>394</v>
      </c>
      <c r="K13" s="3">
        <v>94</v>
      </c>
      <c r="L13" s="3">
        <v>89</v>
      </c>
      <c r="M13" s="3">
        <v>89</v>
      </c>
      <c r="N13" s="3">
        <v>90</v>
      </c>
      <c r="O13" s="48">
        <f t="shared" si="1"/>
        <v>362</v>
      </c>
      <c r="P13" s="3">
        <v>89</v>
      </c>
      <c r="Q13" s="3">
        <v>89</v>
      </c>
      <c r="R13" s="3">
        <v>91</v>
      </c>
      <c r="S13" s="3">
        <v>92</v>
      </c>
      <c r="T13" s="48">
        <f t="shared" si="2"/>
        <v>361</v>
      </c>
      <c r="U13" s="1">
        <f t="shared" si="3"/>
        <v>1117</v>
      </c>
      <c r="V13" s="6">
        <v>95.2</v>
      </c>
      <c r="W13" s="6">
        <f t="shared" si="4"/>
        <v>1212.2</v>
      </c>
      <c r="X13" s="3" t="s">
        <v>36</v>
      </c>
      <c r="Y13" s="3">
        <v>16</v>
      </c>
    </row>
    <row r="14" spans="1:25">
      <c r="A14" s="3">
        <v>4</v>
      </c>
      <c r="B14" s="34" t="s">
        <v>151</v>
      </c>
      <c r="C14" s="35" t="s">
        <v>152</v>
      </c>
      <c r="D14" s="36">
        <v>1987</v>
      </c>
      <c r="E14" s="34" t="s">
        <v>122</v>
      </c>
      <c r="F14" s="3">
        <v>99</v>
      </c>
      <c r="G14" s="3">
        <v>99</v>
      </c>
      <c r="H14" s="3">
        <v>94</v>
      </c>
      <c r="I14" s="3">
        <v>98</v>
      </c>
      <c r="J14" s="48">
        <f t="shared" si="0"/>
        <v>390</v>
      </c>
      <c r="K14" s="3">
        <v>88</v>
      </c>
      <c r="L14" s="3">
        <v>89</v>
      </c>
      <c r="M14" s="3">
        <v>90</v>
      </c>
      <c r="N14" s="3">
        <v>90</v>
      </c>
      <c r="O14" s="48">
        <f t="shared" si="1"/>
        <v>357</v>
      </c>
      <c r="P14" s="3">
        <v>93</v>
      </c>
      <c r="Q14" s="3">
        <v>90</v>
      </c>
      <c r="R14" s="3">
        <v>94</v>
      </c>
      <c r="S14" s="3">
        <v>92</v>
      </c>
      <c r="T14" s="48">
        <f t="shared" si="2"/>
        <v>369</v>
      </c>
      <c r="U14" s="1">
        <f t="shared" si="3"/>
        <v>1116</v>
      </c>
      <c r="V14" s="6">
        <v>89.4</v>
      </c>
      <c r="W14" s="6">
        <f t="shared" si="4"/>
        <v>1205.4000000000001</v>
      </c>
      <c r="X14" s="3" t="s">
        <v>36</v>
      </c>
      <c r="Y14" s="3">
        <v>14</v>
      </c>
    </row>
    <row r="15" spans="1:25">
      <c r="A15" s="3">
        <v>5</v>
      </c>
      <c r="B15" s="34" t="s">
        <v>149</v>
      </c>
      <c r="C15" s="35" t="s">
        <v>157</v>
      </c>
      <c r="D15" s="36">
        <v>1975</v>
      </c>
      <c r="E15" s="34" t="s">
        <v>127</v>
      </c>
      <c r="F15" s="3">
        <v>97</v>
      </c>
      <c r="G15" s="3">
        <v>95</v>
      </c>
      <c r="H15" s="3">
        <v>96</v>
      </c>
      <c r="I15" s="3">
        <v>99</v>
      </c>
      <c r="J15" s="48">
        <f t="shared" si="0"/>
        <v>387</v>
      </c>
      <c r="K15" s="3">
        <v>87</v>
      </c>
      <c r="L15" s="3">
        <v>89</v>
      </c>
      <c r="M15" s="3">
        <v>94</v>
      </c>
      <c r="N15" s="3">
        <v>88</v>
      </c>
      <c r="O15" s="48">
        <f t="shared" si="1"/>
        <v>358</v>
      </c>
      <c r="P15" s="3">
        <v>88</v>
      </c>
      <c r="Q15" s="3">
        <v>95</v>
      </c>
      <c r="R15" s="3">
        <v>88</v>
      </c>
      <c r="S15" s="3">
        <v>91</v>
      </c>
      <c r="T15" s="48">
        <f t="shared" si="2"/>
        <v>362</v>
      </c>
      <c r="U15" s="1">
        <f t="shared" si="3"/>
        <v>1107</v>
      </c>
      <c r="V15" s="6">
        <v>93.8</v>
      </c>
      <c r="W15" s="6">
        <f t="shared" si="4"/>
        <v>1200.8</v>
      </c>
      <c r="X15" s="3" t="s">
        <v>36</v>
      </c>
      <c r="Y15" s="3">
        <v>12</v>
      </c>
    </row>
    <row r="16" spans="1:25">
      <c r="A16" s="3">
        <v>6</v>
      </c>
      <c r="B16" s="34" t="s">
        <v>149</v>
      </c>
      <c r="C16" s="35" t="s">
        <v>150</v>
      </c>
      <c r="D16" s="36">
        <v>1991</v>
      </c>
      <c r="E16" s="34" t="s">
        <v>4</v>
      </c>
      <c r="F16" s="3">
        <v>98</v>
      </c>
      <c r="G16" s="3">
        <v>97</v>
      </c>
      <c r="H16" s="3">
        <v>95</v>
      </c>
      <c r="I16" s="3">
        <v>97</v>
      </c>
      <c r="J16" s="48">
        <f t="shared" si="0"/>
        <v>387</v>
      </c>
      <c r="K16" s="3">
        <v>85</v>
      </c>
      <c r="L16" s="3">
        <v>88</v>
      </c>
      <c r="M16" s="3">
        <v>87</v>
      </c>
      <c r="N16" s="3">
        <v>85</v>
      </c>
      <c r="O16" s="48">
        <f t="shared" si="1"/>
        <v>345</v>
      </c>
      <c r="P16" s="3">
        <v>90</v>
      </c>
      <c r="Q16" s="3">
        <v>94</v>
      </c>
      <c r="R16" s="3">
        <v>93</v>
      </c>
      <c r="S16" s="3">
        <v>87</v>
      </c>
      <c r="T16" s="48">
        <f t="shared" si="2"/>
        <v>364</v>
      </c>
      <c r="U16" s="1">
        <f t="shared" si="3"/>
        <v>1096</v>
      </c>
      <c r="V16" s="6">
        <v>87.6</v>
      </c>
      <c r="W16" s="6">
        <f t="shared" si="4"/>
        <v>1183.5999999999999</v>
      </c>
      <c r="X16" s="3" t="s">
        <v>36</v>
      </c>
      <c r="Y16" s="3">
        <v>10</v>
      </c>
    </row>
    <row r="17" spans="1:25">
      <c r="A17" s="3">
        <v>7</v>
      </c>
      <c r="B17" s="34" t="s">
        <v>158</v>
      </c>
      <c r="C17" s="35" t="s">
        <v>159</v>
      </c>
      <c r="D17" s="36">
        <v>1984</v>
      </c>
      <c r="E17" s="34" t="s">
        <v>2</v>
      </c>
      <c r="F17" s="3">
        <v>97</v>
      </c>
      <c r="G17" s="3">
        <v>95</v>
      </c>
      <c r="H17" s="3">
        <v>95</v>
      </c>
      <c r="I17" s="3">
        <v>96</v>
      </c>
      <c r="J17" s="48">
        <f t="shared" si="0"/>
        <v>383</v>
      </c>
      <c r="K17" s="3">
        <v>75</v>
      </c>
      <c r="L17" s="3">
        <v>83</v>
      </c>
      <c r="M17" s="3">
        <v>89</v>
      </c>
      <c r="N17" s="3">
        <v>87</v>
      </c>
      <c r="O17" s="48">
        <f t="shared" si="1"/>
        <v>334</v>
      </c>
      <c r="P17" s="3">
        <v>95</v>
      </c>
      <c r="Q17" s="3">
        <v>88</v>
      </c>
      <c r="R17" s="3">
        <v>91</v>
      </c>
      <c r="S17" s="3">
        <v>90</v>
      </c>
      <c r="T17" s="48">
        <f t="shared" si="2"/>
        <v>364</v>
      </c>
      <c r="U17" s="1">
        <f t="shared" si="3"/>
        <v>1081</v>
      </c>
      <c r="V17" s="6">
        <v>80.400000000000006</v>
      </c>
      <c r="W17" s="6">
        <f t="shared" si="4"/>
        <v>1161.4000000000001</v>
      </c>
      <c r="X17" s="3" t="s">
        <v>36</v>
      </c>
      <c r="Y17" s="3">
        <v>8</v>
      </c>
    </row>
    <row r="18" spans="1:25">
      <c r="A18" s="3">
        <v>8</v>
      </c>
      <c r="B18" s="34" t="s">
        <v>232</v>
      </c>
      <c r="C18" s="35" t="s">
        <v>245</v>
      </c>
      <c r="D18" s="36">
        <v>1968</v>
      </c>
      <c r="E18" s="34" t="s">
        <v>2</v>
      </c>
      <c r="F18" s="3">
        <v>96</v>
      </c>
      <c r="G18" s="3">
        <v>92</v>
      </c>
      <c r="H18" s="3">
        <v>96</v>
      </c>
      <c r="I18" s="3">
        <v>95</v>
      </c>
      <c r="J18" s="48">
        <f t="shared" si="0"/>
        <v>379</v>
      </c>
      <c r="K18" s="3">
        <v>90</v>
      </c>
      <c r="L18" s="3">
        <v>85</v>
      </c>
      <c r="M18" s="3">
        <v>88</v>
      </c>
      <c r="N18" s="3">
        <v>89</v>
      </c>
      <c r="O18" s="48">
        <f t="shared" si="1"/>
        <v>352</v>
      </c>
      <c r="P18" s="3">
        <v>88</v>
      </c>
      <c r="Q18" s="3">
        <v>93</v>
      </c>
      <c r="R18" s="3">
        <v>91</v>
      </c>
      <c r="S18" s="3">
        <v>93</v>
      </c>
      <c r="T18" s="48">
        <f t="shared" si="2"/>
        <v>365</v>
      </c>
      <c r="U18" s="1">
        <f t="shared" si="3"/>
        <v>1096</v>
      </c>
      <c r="V18" s="6"/>
      <c r="W18" s="6">
        <f t="shared" si="4"/>
        <v>1096</v>
      </c>
      <c r="X18" s="3" t="s">
        <v>36</v>
      </c>
      <c r="Y18" s="3">
        <v>6</v>
      </c>
    </row>
    <row r="19" spans="1:25">
      <c r="A19" s="3">
        <v>9</v>
      </c>
      <c r="B19" s="34" t="s">
        <v>162</v>
      </c>
      <c r="C19" s="35" t="s">
        <v>163</v>
      </c>
      <c r="D19" s="36">
        <v>1990</v>
      </c>
      <c r="E19" s="34" t="s">
        <v>166</v>
      </c>
      <c r="F19" s="3">
        <v>97</v>
      </c>
      <c r="G19" s="3">
        <v>97</v>
      </c>
      <c r="H19" s="3">
        <v>98</v>
      </c>
      <c r="I19" s="3">
        <v>95</v>
      </c>
      <c r="J19" s="48">
        <f t="shared" si="0"/>
        <v>387</v>
      </c>
      <c r="K19" s="3">
        <v>83</v>
      </c>
      <c r="L19" s="3">
        <v>87</v>
      </c>
      <c r="M19" s="3">
        <v>88</v>
      </c>
      <c r="N19" s="3">
        <v>85</v>
      </c>
      <c r="O19" s="48">
        <f t="shared" si="1"/>
        <v>343</v>
      </c>
      <c r="P19" s="3">
        <v>80</v>
      </c>
      <c r="Q19" s="3">
        <v>87</v>
      </c>
      <c r="R19" s="3">
        <v>85</v>
      </c>
      <c r="S19" s="3">
        <v>92</v>
      </c>
      <c r="T19" s="48">
        <f t="shared" si="2"/>
        <v>344</v>
      </c>
      <c r="U19" s="1">
        <f t="shared" si="3"/>
        <v>1074</v>
      </c>
      <c r="X19" s="3" t="s">
        <v>37</v>
      </c>
      <c r="Y19" s="3">
        <v>4</v>
      </c>
    </row>
    <row r="20" spans="1:25">
      <c r="A20" s="3">
        <v>10</v>
      </c>
      <c r="B20" s="34" t="s">
        <v>228</v>
      </c>
      <c r="C20" s="34" t="s">
        <v>229</v>
      </c>
      <c r="D20" s="36">
        <v>1965</v>
      </c>
      <c r="E20" s="34" t="s">
        <v>230</v>
      </c>
      <c r="F20" s="3">
        <v>93</v>
      </c>
      <c r="G20" s="3">
        <v>95</v>
      </c>
      <c r="H20" s="3">
        <v>93</v>
      </c>
      <c r="I20" s="3">
        <v>96</v>
      </c>
      <c r="J20" s="48">
        <f t="shared" si="0"/>
        <v>377</v>
      </c>
      <c r="K20" s="3">
        <v>80</v>
      </c>
      <c r="L20" s="3">
        <v>77</v>
      </c>
      <c r="M20" s="3">
        <v>79</v>
      </c>
      <c r="N20" s="3">
        <v>80</v>
      </c>
      <c r="O20" s="48">
        <f t="shared" si="1"/>
        <v>316</v>
      </c>
      <c r="P20" s="3">
        <v>93</v>
      </c>
      <c r="Q20" s="3">
        <v>92</v>
      </c>
      <c r="R20" s="3">
        <v>95</v>
      </c>
      <c r="S20" s="3">
        <v>89</v>
      </c>
      <c r="T20" s="48">
        <f t="shared" si="2"/>
        <v>369</v>
      </c>
      <c r="U20" s="1">
        <f t="shared" si="3"/>
        <v>1062</v>
      </c>
      <c r="X20" s="3" t="s">
        <v>37</v>
      </c>
      <c r="Y20" s="3">
        <v>2</v>
      </c>
    </row>
    <row r="21" spans="1:25">
      <c r="B21" s="34"/>
      <c r="C21" s="35"/>
      <c r="D21" s="36"/>
      <c r="E21" s="34"/>
      <c r="J21" s="48"/>
      <c r="O21" s="48"/>
      <c r="T21" s="48"/>
    </row>
    <row r="22" spans="1:25">
      <c r="A22" s="3" t="s">
        <v>16</v>
      </c>
      <c r="B22" s="54" t="s">
        <v>233</v>
      </c>
      <c r="C22" s="54" t="s">
        <v>234</v>
      </c>
      <c r="D22" s="54">
        <v>1989</v>
      </c>
      <c r="E22" s="54" t="s">
        <v>2</v>
      </c>
      <c r="F22" s="3">
        <v>90</v>
      </c>
      <c r="G22" s="3">
        <v>91</v>
      </c>
      <c r="H22" s="3">
        <v>94</v>
      </c>
      <c r="I22" s="3">
        <v>92</v>
      </c>
      <c r="J22" s="48">
        <f>SUM(F22:I22)</f>
        <v>367</v>
      </c>
      <c r="K22" s="3">
        <v>76</v>
      </c>
      <c r="L22" s="3">
        <v>86</v>
      </c>
      <c r="M22" s="3">
        <v>87</v>
      </c>
      <c r="N22" s="3">
        <v>84</v>
      </c>
      <c r="O22" s="48">
        <f>SUM(K22:N22)</f>
        <v>333</v>
      </c>
      <c r="P22" s="3">
        <v>90</v>
      </c>
      <c r="Q22" s="3">
        <v>90</v>
      </c>
      <c r="R22" s="3">
        <v>94</v>
      </c>
      <c r="S22" s="3">
        <v>93</v>
      </c>
      <c r="T22" s="48">
        <f>SUM(P22:S22)</f>
        <v>367</v>
      </c>
      <c r="U22" s="1">
        <f>SUM(J22+O22+T22)</f>
        <v>1067</v>
      </c>
      <c r="X22" s="3" t="s">
        <v>37</v>
      </c>
    </row>
    <row r="23" spans="1:25">
      <c r="A23" s="3" t="s">
        <v>16</v>
      </c>
      <c r="B23" s="54" t="s">
        <v>164</v>
      </c>
      <c r="C23" s="54" t="s">
        <v>165</v>
      </c>
      <c r="D23" s="54">
        <v>1990</v>
      </c>
      <c r="E23" s="54" t="s">
        <v>122</v>
      </c>
      <c r="F23" s="3">
        <v>92</v>
      </c>
      <c r="G23" s="3">
        <v>92</v>
      </c>
      <c r="H23" s="3">
        <v>94</v>
      </c>
      <c r="I23" s="3">
        <v>95</v>
      </c>
      <c r="J23" s="48">
        <f>SUM(F23:I23)</f>
        <v>373</v>
      </c>
      <c r="K23" s="3">
        <v>70</v>
      </c>
      <c r="L23" s="3">
        <v>76</v>
      </c>
      <c r="M23" s="3">
        <v>70</v>
      </c>
      <c r="N23" s="3">
        <v>73</v>
      </c>
      <c r="O23" s="48">
        <f>SUM(K23:N23)</f>
        <v>289</v>
      </c>
      <c r="P23" s="3">
        <v>91</v>
      </c>
      <c r="Q23" s="3">
        <v>85</v>
      </c>
      <c r="R23" s="3">
        <v>88</v>
      </c>
      <c r="S23" s="3">
        <v>82</v>
      </c>
      <c r="T23" s="48">
        <f>SUM(P23:S23)</f>
        <v>346</v>
      </c>
      <c r="U23" s="1">
        <f>SUM(J23+O23+T23)</f>
        <v>1008</v>
      </c>
    </row>
    <row r="24" spans="1:25">
      <c r="B24" s="7"/>
      <c r="E24" s="7"/>
      <c r="J24" s="48"/>
      <c r="O24" s="48"/>
      <c r="T24" s="48"/>
    </row>
    <row r="25" spans="1:25">
      <c r="B25" s="4"/>
      <c r="C25" s="4"/>
      <c r="D25" s="5"/>
      <c r="E25" s="4"/>
      <c r="J25" s="48"/>
      <c r="O25" s="48"/>
      <c r="T25" s="48"/>
    </row>
    <row r="26" spans="1:25">
      <c r="B26" s="4"/>
      <c r="C26" s="4"/>
      <c r="D26" s="5"/>
      <c r="E26" s="4"/>
      <c r="J26" s="48"/>
      <c r="O26" s="48"/>
      <c r="T26" s="48"/>
    </row>
    <row r="31" spans="1:25">
      <c r="A31" s="92" t="s">
        <v>33</v>
      </c>
      <c r="B31" s="92"/>
      <c r="C31" s="92"/>
      <c r="F31" s="88" t="s">
        <v>93</v>
      </c>
      <c r="G31" s="88"/>
      <c r="H31" s="88"/>
      <c r="I31" s="88"/>
      <c r="J31" s="88"/>
      <c r="K31" s="88"/>
      <c r="L31" s="88"/>
      <c r="Q31" s="2"/>
      <c r="R31" s="2"/>
      <c r="S31" s="2"/>
      <c r="T31" s="35"/>
      <c r="U31" s="2"/>
      <c r="V31" s="2"/>
      <c r="W31" s="2"/>
      <c r="X31" s="2"/>
      <c r="Y31" s="2"/>
    </row>
    <row r="32" spans="1:25">
      <c r="Q32" s="2"/>
      <c r="R32" s="2"/>
      <c r="S32" s="2"/>
      <c r="T32" s="35"/>
      <c r="U32" s="2"/>
      <c r="V32" s="2"/>
      <c r="W32" s="2"/>
      <c r="X32" s="2"/>
      <c r="Y32" s="2"/>
    </row>
    <row r="33" spans="1:25">
      <c r="Q33" s="2"/>
      <c r="R33" s="2"/>
      <c r="S33" s="2"/>
      <c r="T33" s="35"/>
      <c r="U33" s="2"/>
      <c r="V33" s="2"/>
      <c r="W33" s="2"/>
      <c r="X33" s="2"/>
      <c r="Y33" s="2"/>
    </row>
    <row r="34" spans="1:25">
      <c r="A34" s="88" t="s">
        <v>34</v>
      </c>
      <c r="B34" s="88"/>
      <c r="C34" s="88"/>
      <c r="F34" s="88" t="s">
        <v>35</v>
      </c>
      <c r="G34" s="88"/>
      <c r="H34" s="88"/>
      <c r="I34" s="88"/>
      <c r="J34" s="88"/>
      <c r="K34" s="88"/>
      <c r="L34" s="88"/>
      <c r="Q34" s="2"/>
      <c r="R34" s="2"/>
      <c r="S34" s="2"/>
      <c r="T34" s="35"/>
      <c r="U34" s="2"/>
      <c r="V34" s="2"/>
      <c r="W34" s="2"/>
      <c r="X34" s="2"/>
      <c r="Y34" s="2"/>
    </row>
    <row r="38" spans="1:25">
      <c r="D38" s="2"/>
    </row>
    <row r="39" spans="1:25">
      <c r="D39" s="2"/>
    </row>
    <row r="40" spans="1:25">
      <c r="D40" s="2"/>
    </row>
    <row r="41" spans="1:25">
      <c r="D41" s="2"/>
    </row>
    <row r="42" spans="1:25">
      <c r="D42" s="2"/>
    </row>
    <row r="43" spans="1:25">
      <c r="D43" s="2"/>
    </row>
    <row r="44" spans="1:25">
      <c r="D44" s="2"/>
    </row>
    <row r="45" spans="1:25">
      <c r="D45" s="2"/>
    </row>
    <row r="46" spans="1:25">
      <c r="D46" s="2"/>
    </row>
    <row r="47" spans="1:25">
      <c r="D47" s="2"/>
    </row>
    <row r="48" spans="1:25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</sheetData>
  <mergeCells count="17">
    <mergeCell ref="A1:Y1"/>
    <mergeCell ref="A2:Y2"/>
    <mergeCell ref="W4:Y4"/>
    <mergeCell ref="A7:Y7"/>
    <mergeCell ref="F5:G5"/>
    <mergeCell ref="F4:G4"/>
    <mergeCell ref="D5:E5"/>
    <mergeCell ref="D4:E4"/>
    <mergeCell ref="H4:J4"/>
    <mergeCell ref="P9:S9"/>
    <mergeCell ref="A31:C31"/>
    <mergeCell ref="A34:C34"/>
    <mergeCell ref="B9:C9"/>
    <mergeCell ref="F9:I9"/>
    <mergeCell ref="K9:N9"/>
    <mergeCell ref="F31:L31"/>
    <mergeCell ref="F34:L34"/>
  </mergeCells>
  <phoneticPr fontId="4" type="noConversion"/>
  <printOptions horizontalCentered="1" verticalCentered="1"/>
  <pageMargins left="0" right="0" top="7.874015748031496E-2" bottom="0.27559055118110237" header="7.874015748031496E-2" footer="0.27559055118110237"/>
  <pageSetup paperSize="9" scale="8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13" zoomScale="75" zoomScaleNormal="100" zoomScaleSheetLayoutView="75" workbookViewId="0">
      <selection activeCell="F33" sqref="F33"/>
    </sheetView>
  </sheetViews>
  <sheetFormatPr defaultColWidth="8" defaultRowHeight="13.2"/>
  <cols>
    <col min="1" max="1" width="16.69921875" style="16" customWidth="1"/>
    <col min="2" max="2" width="18.19921875" style="16" bestFit="1" customWidth="1"/>
    <col min="3" max="4" width="14.59765625" style="16" bestFit="1" customWidth="1"/>
    <col min="5" max="5" width="16.69921875" style="16" bestFit="1" customWidth="1"/>
    <col min="6" max="6" width="14.09765625" style="16" customWidth="1"/>
    <col min="7" max="16384" width="8" style="16"/>
  </cols>
  <sheetData>
    <row r="1" spans="1:11" ht="15.6">
      <c r="A1" s="101" t="s">
        <v>50</v>
      </c>
      <c r="B1" s="101"/>
      <c r="C1" s="101"/>
      <c r="D1" s="101"/>
      <c r="E1" s="101"/>
      <c r="F1"/>
      <c r="G1"/>
      <c r="H1"/>
      <c r="I1"/>
      <c r="J1"/>
      <c r="K1"/>
    </row>
    <row r="6" spans="1:11" ht="17.399999999999999">
      <c r="B6" s="17" t="s">
        <v>51</v>
      </c>
      <c r="C6" s="17"/>
      <c r="D6" s="17"/>
    </row>
    <row r="7" spans="1:11" ht="17.399999999999999">
      <c r="B7" s="17"/>
      <c r="C7" s="17"/>
      <c r="D7" s="17"/>
    </row>
    <row r="8" spans="1:11" ht="17.399999999999999">
      <c r="B8" s="17" t="s">
        <v>52</v>
      </c>
      <c r="C8" s="17" t="s">
        <v>110</v>
      </c>
      <c r="D8" s="17" t="s">
        <v>111</v>
      </c>
    </row>
    <row r="9" spans="1:11" ht="17.399999999999999">
      <c r="B9" s="17"/>
      <c r="C9" s="17"/>
      <c r="D9" s="17"/>
    </row>
    <row r="10" spans="1:11" ht="13.8">
      <c r="B10" s="16" t="s">
        <v>53</v>
      </c>
      <c r="C10" s="29" t="s">
        <v>97</v>
      </c>
      <c r="D10" s="29" t="s">
        <v>97</v>
      </c>
    </row>
    <row r="11" spans="1:11" ht="13.8">
      <c r="C11" s="29" t="s">
        <v>98</v>
      </c>
      <c r="D11" s="29" t="s">
        <v>98</v>
      </c>
    </row>
    <row r="12" spans="1:11" ht="13.8">
      <c r="C12" s="29" t="s">
        <v>99</v>
      </c>
      <c r="D12" s="29" t="s">
        <v>99</v>
      </c>
    </row>
    <row r="14" spans="1:11" ht="13.8">
      <c r="B14" s="16" t="s">
        <v>54</v>
      </c>
      <c r="C14" s="29" t="s">
        <v>95</v>
      </c>
      <c r="D14" s="29" t="s">
        <v>95</v>
      </c>
    </row>
    <row r="15" spans="1:11" ht="13.8">
      <c r="C15" s="29" t="s">
        <v>60</v>
      </c>
      <c r="D15" s="29" t="s">
        <v>60</v>
      </c>
    </row>
    <row r="16" spans="1:11" ht="13.8">
      <c r="C16" s="29" t="s">
        <v>55</v>
      </c>
      <c r="D16" s="29" t="s">
        <v>55</v>
      </c>
    </row>
    <row r="19" spans="2:4" ht="15.6">
      <c r="B19" s="16" t="s">
        <v>56</v>
      </c>
      <c r="C19" t="s">
        <v>57</v>
      </c>
      <c r="D19" t="s">
        <v>57</v>
      </c>
    </row>
    <row r="20" spans="2:4" ht="15.6">
      <c r="C20" t="s">
        <v>58</v>
      </c>
      <c r="D20" t="s">
        <v>58</v>
      </c>
    </row>
    <row r="21" spans="2:4" ht="15.6">
      <c r="C21" t="s">
        <v>96</v>
      </c>
      <c r="D21" t="s">
        <v>96</v>
      </c>
    </row>
    <row r="22" spans="2:4" ht="15.6">
      <c r="C22" t="s">
        <v>205</v>
      </c>
      <c r="D22" t="s">
        <v>205</v>
      </c>
    </row>
    <row r="23" spans="2:4" ht="15.6">
      <c r="C23"/>
      <c r="D23"/>
    </row>
    <row r="25" spans="2:4">
      <c r="B25" s="16" t="s">
        <v>59</v>
      </c>
      <c r="C25" s="16" t="s">
        <v>60</v>
      </c>
      <c r="D25" s="16" t="s">
        <v>60</v>
      </c>
    </row>
    <row r="26" spans="2:4">
      <c r="C26" s="30" t="s">
        <v>117</v>
      </c>
    </row>
    <row r="29" spans="2:4" ht="15.6">
      <c r="B29" t="s">
        <v>105</v>
      </c>
      <c r="C29" t="s">
        <v>106</v>
      </c>
      <c r="D29" t="s">
        <v>106</v>
      </c>
    </row>
    <row r="30" spans="2:4" ht="15.6">
      <c r="B30"/>
      <c r="C30" t="s">
        <v>100</v>
      </c>
      <c r="D30" t="s">
        <v>100</v>
      </c>
    </row>
    <row r="31" spans="2:4" ht="15.6">
      <c r="B31"/>
      <c r="C31" t="s">
        <v>107</v>
      </c>
      <c r="D31" t="s">
        <v>107</v>
      </c>
    </row>
    <row r="34" spans="2:4" ht="15.6">
      <c r="B34" t="s">
        <v>102</v>
      </c>
      <c r="C34" t="s">
        <v>104</v>
      </c>
      <c r="D34" t="s">
        <v>104</v>
      </c>
    </row>
    <row r="35" spans="2:4" ht="15.6">
      <c r="B35"/>
      <c r="C35" t="s">
        <v>95</v>
      </c>
      <c r="D35" t="s">
        <v>95</v>
      </c>
    </row>
    <row r="36" spans="2:4" ht="15.6">
      <c r="B36"/>
      <c r="C36" t="s">
        <v>103</v>
      </c>
      <c r="D36" t="s">
        <v>103</v>
      </c>
    </row>
    <row r="37" spans="2:4" ht="15.6">
      <c r="B37"/>
      <c r="C37" t="s">
        <v>61</v>
      </c>
      <c r="D37" t="s">
        <v>61</v>
      </c>
    </row>
    <row r="38" spans="2:4" ht="15.6">
      <c r="B38"/>
      <c r="C38"/>
      <c r="D38"/>
    </row>
    <row r="39" spans="2:4" ht="15.6">
      <c r="B39" t="s">
        <v>109</v>
      </c>
      <c r="C39" t="s">
        <v>108</v>
      </c>
      <c r="D39"/>
    </row>
    <row r="40" spans="2:4" ht="15.6">
      <c r="B40"/>
      <c r="C40" t="s">
        <v>62</v>
      </c>
      <c r="D40"/>
    </row>
    <row r="41" spans="2:4">
      <c r="C41" s="30" t="s">
        <v>207</v>
      </c>
    </row>
    <row r="43" spans="2:4" ht="15.6">
      <c r="B43" s="30" t="s">
        <v>51</v>
      </c>
      <c r="C43" t="s">
        <v>101</v>
      </c>
      <c r="D43" t="s">
        <v>101</v>
      </c>
    </row>
    <row r="44" spans="2:4" ht="15.6">
      <c r="C44" t="s">
        <v>118</v>
      </c>
      <c r="D44" t="s">
        <v>118</v>
      </c>
    </row>
    <row r="45" spans="2:4" ht="15.6">
      <c r="C45" t="s">
        <v>119</v>
      </c>
      <c r="D45" t="s">
        <v>119</v>
      </c>
    </row>
    <row r="46" spans="2:4" ht="15.6">
      <c r="C46" t="s">
        <v>206</v>
      </c>
      <c r="D46" t="s">
        <v>206</v>
      </c>
    </row>
    <row r="47" spans="2:4">
      <c r="C47" s="30"/>
    </row>
    <row r="49" spans="3:4">
      <c r="C49" s="30"/>
      <c r="D49" s="30"/>
    </row>
    <row r="51" spans="3:4">
      <c r="C51" s="30"/>
      <c r="D51" s="30"/>
    </row>
    <row r="60" spans="3:4">
      <c r="C60" s="30"/>
      <c r="D60" s="30"/>
    </row>
  </sheetData>
  <mergeCells count="1">
    <mergeCell ref="A1:E1"/>
  </mergeCells>
  <phoneticPr fontId="10" type="noConversion"/>
  <pageMargins left="0.75" right="0.75" top="1" bottom="1" header="0.5" footer="0.5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7" zoomScaleNormal="100" workbookViewId="0">
      <selection activeCell="E7" sqref="E7"/>
    </sheetView>
  </sheetViews>
  <sheetFormatPr defaultColWidth="9" defaultRowHeight="15.6"/>
  <cols>
    <col min="1" max="1" width="7.19921875" style="3" bestFit="1" customWidth="1"/>
    <col min="2" max="2" width="7.8984375" style="2" bestFit="1" customWidth="1"/>
    <col min="3" max="3" width="15.3984375" style="2" bestFit="1" customWidth="1"/>
    <col min="4" max="4" width="5.5" style="3" bestFit="1" customWidth="1"/>
    <col min="5" max="5" width="13.5" style="2" bestFit="1" customWidth="1"/>
    <col min="6" max="6" width="4.5" style="3" bestFit="1" customWidth="1"/>
    <col min="7" max="7" width="4" style="3" bestFit="1" customWidth="1"/>
    <col min="8" max="8" width="4.5" style="3" bestFit="1" customWidth="1"/>
    <col min="9" max="10" width="4" style="3" bestFit="1" customWidth="1"/>
    <col min="11" max="11" width="4.5" style="3" bestFit="1" customWidth="1"/>
    <col min="12" max="12" width="7.09765625" style="3" bestFit="1" customWidth="1"/>
    <col min="13" max="13" width="7" style="3" bestFit="1" customWidth="1"/>
    <col min="14" max="14" width="8.69921875" style="3" bestFit="1" customWidth="1"/>
    <col min="15" max="15" width="3" style="3" customWidth="1"/>
    <col min="16" max="16" width="6" style="3" bestFit="1" customWidth="1"/>
    <col min="17" max="17" width="10.3984375" style="3" bestFit="1" customWidth="1"/>
    <col min="18" max="16384" width="9" style="2"/>
  </cols>
  <sheetData>
    <row r="1" spans="1:17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4" spans="1:17">
      <c r="N4" s="84" t="s">
        <v>91</v>
      </c>
      <c r="O4" s="84"/>
      <c r="P4" s="84"/>
      <c r="Q4" s="84"/>
    </row>
    <row r="5" spans="1:17" ht="15.75" customHeight="1">
      <c r="A5" s="25">
        <v>599</v>
      </c>
      <c r="B5" t="s">
        <v>67</v>
      </c>
      <c r="C5" s="20" t="s">
        <v>68</v>
      </c>
      <c r="D5" s="21" t="s">
        <v>63</v>
      </c>
      <c r="E5" s="21"/>
      <c r="F5" s="89">
        <v>1989</v>
      </c>
      <c r="G5" s="89"/>
      <c r="H5" s="89"/>
      <c r="I5" s="89" t="s">
        <v>64</v>
      </c>
      <c r="J5" s="89"/>
      <c r="K5" s="89"/>
      <c r="L5" s="3" t="s">
        <v>70</v>
      </c>
    </row>
    <row r="6" spans="1:17" ht="15.75" customHeight="1">
      <c r="A6" s="24">
        <v>700.6</v>
      </c>
      <c r="B6" s="21" t="s">
        <v>69</v>
      </c>
      <c r="C6" s="20" t="s">
        <v>3</v>
      </c>
      <c r="D6" s="21" t="s">
        <v>4</v>
      </c>
      <c r="F6" s="90">
        <v>38113</v>
      </c>
      <c r="G6" s="90"/>
      <c r="H6" s="90"/>
      <c r="I6" s="89" t="s">
        <v>66</v>
      </c>
      <c r="J6" s="89"/>
      <c r="K6" s="89"/>
      <c r="L6" s="3" t="s">
        <v>71</v>
      </c>
    </row>
    <row r="7" spans="1:17">
      <c r="A7" s="20"/>
      <c r="B7" s="21"/>
      <c r="C7" s="20"/>
      <c r="D7" s="21"/>
      <c r="F7" s="23"/>
      <c r="G7" s="23"/>
      <c r="H7" s="23"/>
      <c r="I7" s="22"/>
      <c r="J7" s="22"/>
      <c r="K7" s="22"/>
    </row>
    <row r="8" spans="1:17">
      <c r="A8" s="85" t="s">
        <v>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10" spans="1:17" s="12" customFormat="1">
      <c r="A10" s="11" t="s">
        <v>6</v>
      </c>
      <c r="B10" s="87" t="s">
        <v>7</v>
      </c>
      <c r="C10" s="87"/>
      <c r="D10" s="11" t="s">
        <v>8</v>
      </c>
      <c r="E10" s="12" t="s">
        <v>9</v>
      </c>
      <c r="F10" s="87" t="s">
        <v>10</v>
      </c>
      <c r="G10" s="87"/>
      <c r="H10" s="87"/>
      <c r="I10" s="87"/>
      <c r="J10" s="87"/>
      <c r="K10" s="87"/>
      <c r="L10" s="11" t="s">
        <v>11</v>
      </c>
      <c r="M10" s="11" t="s">
        <v>12</v>
      </c>
      <c r="N10" s="11" t="s">
        <v>13</v>
      </c>
      <c r="O10" s="11"/>
      <c r="P10" s="11" t="s">
        <v>14</v>
      </c>
      <c r="Q10" s="11" t="s">
        <v>15</v>
      </c>
    </row>
    <row r="11" spans="1:17" s="12" customFormat="1">
      <c r="A11" s="11"/>
      <c r="B11" s="11"/>
      <c r="C11" s="11"/>
      <c r="D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10" customFormat="1">
      <c r="A12" s="74" t="s">
        <v>36</v>
      </c>
      <c r="B12" s="70" t="s">
        <v>147</v>
      </c>
      <c r="C12" s="71" t="s">
        <v>148</v>
      </c>
      <c r="D12" s="72">
        <v>1968</v>
      </c>
      <c r="E12" s="70" t="s">
        <v>127</v>
      </c>
      <c r="F12" s="69">
        <v>97</v>
      </c>
      <c r="G12" s="69">
        <v>97</v>
      </c>
      <c r="H12" s="69">
        <v>99</v>
      </c>
      <c r="I12" s="69">
        <v>100</v>
      </c>
      <c r="J12" s="69">
        <v>99</v>
      </c>
      <c r="K12" s="69">
        <v>99</v>
      </c>
      <c r="L12" s="74">
        <f t="shared" ref="L12:L22" si="0">SUM(F12:K12)</f>
        <v>591</v>
      </c>
      <c r="M12" s="75">
        <v>103.2</v>
      </c>
      <c r="N12" s="74">
        <f t="shared" ref="N12:N22" si="1">SUM(L12:M12)</f>
        <v>694.2</v>
      </c>
      <c r="O12" s="74"/>
      <c r="P12" s="69" t="s">
        <v>209</v>
      </c>
      <c r="Q12" s="69">
        <v>24</v>
      </c>
    </row>
    <row r="13" spans="1:17" s="10" customFormat="1">
      <c r="A13" s="1" t="s">
        <v>37</v>
      </c>
      <c r="B13" s="34" t="s">
        <v>153</v>
      </c>
      <c r="C13" s="35" t="s">
        <v>154</v>
      </c>
      <c r="D13" s="36">
        <v>1956</v>
      </c>
      <c r="E13" s="34" t="s">
        <v>2</v>
      </c>
      <c r="F13" s="3">
        <v>97</v>
      </c>
      <c r="G13" s="3">
        <v>99</v>
      </c>
      <c r="H13" s="3">
        <v>97</v>
      </c>
      <c r="I13" s="3">
        <v>98</v>
      </c>
      <c r="J13" s="3">
        <v>99</v>
      </c>
      <c r="K13" s="3">
        <v>98</v>
      </c>
      <c r="L13" s="1">
        <f t="shared" si="0"/>
        <v>588</v>
      </c>
      <c r="M13" s="6">
        <v>102.1</v>
      </c>
      <c r="N13" s="1">
        <f t="shared" si="1"/>
        <v>690.1</v>
      </c>
      <c r="O13" s="1"/>
      <c r="P13" s="3" t="s">
        <v>36</v>
      </c>
      <c r="Q13" s="3">
        <v>20</v>
      </c>
    </row>
    <row r="14" spans="1:17" s="10" customFormat="1">
      <c r="A14" s="1" t="s">
        <v>38</v>
      </c>
      <c r="B14" s="34" t="s">
        <v>149</v>
      </c>
      <c r="C14" s="35" t="s">
        <v>150</v>
      </c>
      <c r="D14" s="36">
        <v>1991</v>
      </c>
      <c r="E14" s="34" t="s">
        <v>4</v>
      </c>
      <c r="F14" s="3">
        <v>98</v>
      </c>
      <c r="G14" s="3">
        <v>97</v>
      </c>
      <c r="H14" s="3">
        <v>98</v>
      </c>
      <c r="I14" s="3">
        <v>99</v>
      </c>
      <c r="J14" s="3">
        <v>99</v>
      </c>
      <c r="K14" s="3">
        <v>97</v>
      </c>
      <c r="L14" s="1">
        <f t="shared" si="0"/>
        <v>588</v>
      </c>
      <c r="M14" s="6">
        <v>101.8</v>
      </c>
      <c r="N14" s="1">
        <f t="shared" si="1"/>
        <v>689.8</v>
      </c>
      <c r="O14" s="1"/>
      <c r="P14" s="3" t="s">
        <v>36</v>
      </c>
      <c r="Q14" s="3">
        <v>16</v>
      </c>
    </row>
    <row r="15" spans="1:17">
      <c r="A15" s="3">
        <v>4</v>
      </c>
      <c r="B15" s="34" t="s">
        <v>158</v>
      </c>
      <c r="C15" s="35" t="s">
        <v>159</v>
      </c>
      <c r="D15" s="36">
        <v>1984</v>
      </c>
      <c r="E15" s="34" t="s">
        <v>2</v>
      </c>
      <c r="F15" s="3">
        <v>98</v>
      </c>
      <c r="G15" s="3">
        <v>97</v>
      </c>
      <c r="H15" s="3">
        <v>98</v>
      </c>
      <c r="I15" s="3">
        <v>99</v>
      </c>
      <c r="J15" s="3">
        <v>97</v>
      </c>
      <c r="K15" s="3">
        <v>98</v>
      </c>
      <c r="L15" s="1">
        <f t="shared" si="0"/>
        <v>587</v>
      </c>
      <c r="M15" s="6">
        <v>101.4</v>
      </c>
      <c r="N15" s="1">
        <f t="shared" si="1"/>
        <v>688.4</v>
      </c>
      <c r="O15" s="49">
        <v>10.5</v>
      </c>
      <c r="P15" s="3" t="s">
        <v>36</v>
      </c>
      <c r="Q15" s="3">
        <v>14</v>
      </c>
    </row>
    <row r="16" spans="1:17">
      <c r="A16" s="3">
        <v>5</v>
      </c>
      <c r="B16" s="34" t="s">
        <v>151</v>
      </c>
      <c r="C16" s="35" t="s">
        <v>152</v>
      </c>
      <c r="D16" s="36">
        <v>1987</v>
      </c>
      <c r="E16" s="34" t="s">
        <v>122</v>
      </c>
      <c r="F16" s="3">
        <v>100</v>
      </c>
      <c r="G16" s="3">
        <v>97</v>
      </c>
      <c r="H16" s="3">
        <v>94</v>
      </c>
      <c r="I16" s="3">
        <v>99</v>
      </c>
      <c r="J16" s="3">
        <v>98</v>
      </c>
      <c r="K16" s="3">
        <v>99</v>
      </c>
      <c r="L16" s="1">
        <f t="shared" si="0"/>
        <v>587</v>
      </c>
      <c r="M16" s="6">
        <v>101.4</v>
      </c>
      <c r="N16" s="1">
        <f t="shared" si="1"/>
        <v>688.4</v>
      </c>
      <c r="O16" s="49">
        <v>10.4</v>
      </c>
      <c r="P16" s="3" t="s">
        <v>36</v>
      </c>
      <c r="Q16" s="3">
        <v>12</v>
      </c>
    </row>
    <row r="17" spans="1:17">
      <c r="A17" s="3">
        <v>6</v>
      </c>
      <c r="B17" s="34" t="s">
        <v>149</v>
      </c>
      <c r="C17" s="35" t="s">
        <v>157</v>
      </c>
      <c r="D17" s="36">
        <v>1975</v>
      </c>
      <c r="E17" s="34" t="s">
        <v>127</v>
      </c>
      <c r="F17" s="3">
        <v>98</v>
      </c>
      <c r="G17" s="3">
        <v>98</v>
      </c>
      <c r="H17" s="3">
        <v>99</v>
      </c>
      <c r="I17" s="3">
        <v>96</v>
      </c>
      <c r="J17" s="3">
        <v>94</v>
      </c>
      <c r="K17" s="3">
        <v>99</v>
      </c>
      <c r="L17" s="1">
        <f t="shared" si="0"/>
        <v>584</v>
      </c>
      <c r="M17" s="6">
        <v>101.3</v>
      </c>
      <c r="N17" s="1">
        <f t="shared" si="1"/>
        <v>685.3</v>
      </c>
      <c r="O17" s="1"/>
      <c r="P17" s="3" t="s">
        <v>36</v>
      </c>
      <c r="Q17" s="3">
        <v>10</v>
      </c>
    </row>
    <row r="18" spans="1:17">
      <c r="A18" s="3">
        <v>7</v>
      </c>
      <c r="B18" s="35" t="s">
        <v>161</v>
      </c>
      <c r="C18" s="35" t="s">
        <v>160</v>
      </c>
      <c r="D18" s="35">
        <v>1985</v>
      </c>
      <c r="E18" s="35" t="s">
        <v>122</v>
      </c>
      <c r="F18" s="3">
        <v>99</v>
      </c>
      <c r="G18" s="3">
        <v>98</v>
      </c>
      <c r="H18" s="3">
        <v>97</v>
      </c>
      <c r="I18" s="3">
        <v>97</v>
      </c>
      <c r="J18" s="3">
        <v>96</v>
      </c>
      <c r="K18" s="3">
        <v>98</v>
      </c>
      <c r="L18" s="1">
        <f t="shared" si="0"/>
        <v>585</v>
      </c>
      <c r="M18" s="6">
        <v>0</v>
      </c>
      <c r="N18" s="1">
        <f t="shared" si="1"/>
        <v>585</v>
      </c>
      <c r="O18" s="1"/>
      <c r="P18" s="3" t="s">
        <v>36</v>
      </c>
      <c r="Q18" s="3">
        <v>8</v>
      </c>
    </row>
    <row r="19" spans="1:17">
      <c r="A19" s="3">
        <v>8</v>
      </c>
      <c r="B19" s="34" t="s">
        <v>69</v>
      </c>
      <c r="C19" s="35" t="s">
        <v>3</v>
      </c>
      <c r="D19" s="36">
        <v>1983</v>
      </c>
      <c r="E19" s="34" t="s">
        <v>4</v>
      </c>
      <c r="F19" s="3">
        <v>96</v>
      </c>
      <c r="G19" s="3">
        <v>95</v>
      </c>
      <c r="H19" s="3">
        <v>99</v>
      </c>
      <c r="I19" s="3">
        <v>98</v>
      </c>
      <c r="J19" s="3">
        <v>97</v>
      </c>
      <c r="K19" s="3">
        <v>98</v>
      </c>
      <c r="L19" s="1">
        <f t="shared" si="0"/>
        <v>583</v>
      </c>
      <c r="M19" s="6">
        <v>0</v>
      </c>
      <c r="N19" s="1">
        <f t="shared" si="1"/>
        <v>583</v>
      </c>
      <c r="O19" s="1"/>
      <c r="P19" s="3" t="s">
        <v>36</v>
      </c>
      <c r="Q19" s="3">
        <v>6</v>
      </c>
    </row>
    <row r="20" spans="1:17">
      <c r="A20" s="3">
        <v>9</v>
      </c>
      <c r="B20" s="37" t="s">
        <v>155</v>
      </c>
      <c r="C20" s="35" t="s">
        <v>156</v>
      </c>
      <c r="D20" s="38">
        <v>1978</v>
      </c>
      <c r="E20" s="37" t="s">
        <v>122</v>
      </c>
      <c r="F20" s="3">
        <v>98</v>
      </c>
      <c r="G20" s="3">
        <v>99</v>
      </c>
      <c r="H20" s="3">
        <v>95</v>
      </c>
      <c r="I20" s="3">
        <v>96</v>
      </c>
      <c r="J20" s="3">
        <v>92</v>
      </c>
      <c r="K20" s="3">
        <v>97</v>
      </c>
      <c r="L20" s="1">
        <f t="shared" si="0"/>
        <v>577</v>
      </c>
      <c r="N20" s="1">
        <f t="shared" si="1"/>
        <v>577</v>
      </c>
      <c r="O20" s="1"/>
      <c r="P20" s="3" t="s">
        <v>37</v>
      </c>
      <c r="Q20" s="3">
        <v>4</v>
      </c>
    </row>
    <row r="21" spans="1:17">
      <c r="A21" s="3">
        <v>10</v>
      </c>
      <c r="B21" s="34" t="s">
        <v>162</v>
      </c>
      <c r="C21" s="34" t="s">
        <v>163</v>
      </c>
      <c r="D21" s="36">
        <v>1990</v>
      </c>
      <c r="E21" s="37" t="s">
        <v>166</v>
      </c>
      <c r="F21" s="3">
        <v>98</v>
      </c>
      <c r="G21" s="3">
        <v>96</v>
      </c>
      <c r="H21" s="3">
        <v>92</v>
      </c>
      <c r="I21" s="3">
        <v>96</v>
      </c>
      <c r="J21" s="3">
        <v>95</v>
      </c>
      <c r="K21" s="3">
        <v>97</v>
      </c>
      <c r="L21" s="1">
        <f t="shared" si="0"/>
        <v>574</v>
      </c>
      <c r="N21" s="1">
        <f t="shared" si="1"/>
        <v>574</v>
      </c>
      <c r="O21" s="1"/>
      <c r="P21" s="3" t="s">
        <v>37</v>
      </c>
      <c r="Q21" s="3">
        <v>2</v>
      </c>
    </row>
    <row r="22" spans="1:17">
      <c r="A22" s="3">
        <v>11</v>
      </c>
      <c r="B22" s="37" t="s">
        <v>164</v>
      </c>
      <c r="C22" s="37" t="s">
        <v>165</v>
      </c>
      <c r="D22" s="37">
        <v>1990</v>
      </c>
      <c r="E22" s="37" t="s">
        <v>122</v>
      </c>
      <c r="F22" s="3">
        <v>94</v>
      </c>
      <c r="G22" s="3">
        <v>93</v>
      </c>
      <c r="H22" s="3">
        <v>95</v>
      </c>
      <c r="I22" s="3">
        <v>96</v>
      </c>
      <c r="J22" s="3">
        <v>95</v>
      </c>
      <c r="K22" s="3">
        <v>93</v>
      </c>
      <c r="L22" s="1">
        <f t="shared" si="0"/>
        <v>566</v>
      </c>
      <c r="N22" s="1">
        <f t="shared" si="1"/>
        <v>566</v>
      </c>
      <c r="O22" s="1"/>
      <c r="P22" s="3" t="s">
        <v>37</v>
      </c>
    </row>
    <row r="23" spans="1:17">
      <c r="B23" s="4"/>
      <c r="D23" s="5"/>
      <c r="E23" s="4"/>
      <c r="L23" s="1"/>
    </row>
    <row r="24" spans="1:17">
      <c r="L24" s="1"/>
    </row>
    <row r="25" spans="1:17">
      <c r="B25" s="7"/>
      <c r="E25" s="7"/>
      <c r="L25" s="1"/>
    </row>
    <row r="28" spans="1:17">
      <c r="A28" s="88" t="s">
        <v>33</v>
      </c>
      <c r="B28" s="88"/>
      <c r="C28" s="88"/>
      <c r="F28" s="88" t="s">
        <v>93</v>
      </c>
      <c r="G28" s="88"/>
      <c r="H28" s="88"/>
      <c r="I28" s="88"/>
      <c r="J28" s="88"/>
      <c r="K28" s="88"/>
      <c r="L28" s="88"/>
    </row>
    <row r="31" spans="1:17">
      <c r="A31" s="88" t="s">
        <v>34</v>
      </c>
      <c r="B31" s="88"/>
      <c r="C31" s="88"/>
      <c r="F31" s="88" t="s">
        <v>35</v>
      </c>
      <c r="G31" s="88"/>
      <c r="H31" s="88"/>
      <c r="I31" s="88"/>
      <c r="J31" s="88"/>
      <c r="K31" s="88"/>
      <c r="L31" s="88"/>
    </row>
  </sheetData>
  <mergeCells count="14">
    <mergeCell ref="F10:K10"/>
    <mergeCell ref="B10:C10"/>
    <mergeCell ref="A31:C31"/>
    <mergeCell ref="A28:C28"/>
    <mergeCell ref="F28:L28"/>
    <mergeCell ref="F31:L31"/>
    <mergeCell ref="A1:Q1"/>
    <mergeCell ref="A2:Q2"/>
    <mergeCell ref="N4:Q4"/>
    <mergeCell ref="A8:Q8"/>
    <mergeCell ref="F5:H5"/>
    <mergeCell ref="F6:H6"/>
    <mergeCell ref="I5:K5"/>
    <mergeCell ref="I6:K6"/>
  </mergeCells>
  <phoneticPr fontId="4" type="noConversion"/>
  <printOptions horizontalCentered="1" verticalCentered="1"/>
  <pageMargins left="0.19685039370078741" right="0.31496062992125984" top="7.874015748031496E-2" bottom="0.27559055118110237" header="7.874015748031496E-2" footer="0.27559055118110237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sqref="A1:S1"/>
    </sheetView>
  </sheetViews>
  <sheetFormatPr defaultColWidth="9" defaultRowHeight="15.6"/>
  <cols>
    <col min="1" max="1" width="4.19921875" style="3" customWidth="1"/>
    <col min="2" max="2" width="8.09765625" style="2" customWidth="1"/>
    <col min="3" max="3" width="13.19921875" style="2" customWidth="1"/>
    <col min="4" max="4" width="5.5" style="3" customWidth="1"/>
    <col min="5" max="5" width="13.59765625" style="2" customWidth="1"/>
    <col min="6" max="7" width="3.8984375" style="3" customWidth="1"/>
    <col min="8" max="8" width="4.59765625" style="3" bestFit="1" customWidth="1"/>
    <col min="9" max="10" width="3.8984375" style="3" customWidth="1"/>
    <col min="11" max="11" width="4.59765625" style="3" bestFit="1" customWidth="1"/>
    <col min="12" max="13" width="3.8984375" style="3" customWidth="1"/>
    <col min="14" max="14" width="4.59765625" style="3" bestFit="1" customWidth="1"/>
    <col min="15" max="15" width="7.09765625" style="1" bestFit="1" customWidth="1"/>
    <col min="16" max="16" width="6.8984375" style="3" bestFit="1" customWidth="1"/>
    <col min="17" max="17" width="8.8984375" style="1" bestFit="1" customWidth="1"/>
    <col min="18" max="18" width="6" style="3" bestFit="1" customWidth="1"/>
    <col min="19" max="19" width="10.19921875" style="3" bestFit="1" customWidth="1"/>
    <col min="20" max="16384" width="9" style="2"/>
  </cols>
  <sheetData>
    <row r="1" spans="1:19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4" spans="1:19">
      <c r="Q4" s="84" t="s">
        <v>91</v>
      </c>
      <c r="R4" s="84"/>
      <c r="S4" s="84"/>
    </row>
    <row r="5" spans="1:19" ht="39" customHeight="1">
      <c r="A5" s="26">
        <v>586</v>
      </c>
      <c r="B5" s="27" t="s">
        <v>39</v>
      </c>
      <c r="C5" s="26" t="s">
        <v>27</v>
      </c>
      <c r="D5" s="26" t="s">
        <v>63</v>
      </c>
      <c r="E5" s="18">
        <v>1995</v>
      </c>
      <c r="F5" s="91" t="s">
        <v>64</v>
      </c>
      <c r="G5" s="91"/>
      <c r="H5" s="3" t="s">
        <v>70</v>
      </c>
    </row>
    <row r="7" spans="1:19">
      <c r="A7" s="85" t="s">
        <v>25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9" spans="1:19" s="12" customFormat="1" ht="16.2">
      <c r="A9" s="11" t="s">
        <v>6</v>
      </c>
      <c r="B9" s="87" t="s">
        <v>7</v>
      </c>
      <c r="C9" s="87"/>
      <c r="D9" s="11" t="s">
        <v>8</v>
      </c>
      <c r="E9" s="12" t="s">
        <v>9</v>
      </c>
      <c r="F9" s="87" t="s">
        <v>28</v>
      </c>
      <c r="G9" s="87"/>
      <c r="H9" s="11" t="s">
        <v>21</v>
      </c>
      <c r="I9" s="87" t="s">
        <v>29</v>
      </c>
      <c r="J9" s="87"/>
      <c r="K9" s="11" t="s">
        <v>21</v>
      </c>
      <c r="L9" s="87" t="s">
        <v>30</v>
      </c>
      <c r="M9" s="87"/>
      <c r="N9" s="11" t="s">
        <v>21</v>
      </c>
      <c r="O9" s="14" t="s">
        <v>11</v>
      </c>
      <c r="P9" s="11" t="s">
        <v>12</v>
      </c>
      <c r="Q9" s="14" t="s">
        <v>13</v>
      </c>
      <c r="R9" s="11" t="s">
        <v>14</v>
      </c>
      <c r="S9" s="11" t="s">
        <v>15</v>
      </c>
    </row>
    <row r="10" spans="1:19" s="12" customFormat="1" ht="16.2">
      <c r="A10" s="11"/>
      <c r="B10" s="11"/>
      <c r="C10" s="11"/>
      <c r="D10" s="11"/>
      <c r="F10" s="11"/>
      <c r="G10" s="11"/>
      <c r="H10" s="11"/>
      <c r="I10" s="11"/>
      <c r="J10" s="11"/>
      <c r="K10" s="11"/>
      <c r="L10" s="11"/>
      <c r="M10" s="11"/>
      <c r="N10" s="11"/>
      <c r="O10" s="14"/>
      <c r="P10" s="11"/>
      <c r="Q10" s="14"/>
      <c r="R10" s="11"/>
      <c r="S10" s="11"/>
    </row>
    <row r="11" spans="1:19" s="10" customFormat="1" ht="16.2">
      <c r="A11" s="74" t="s">
        <v>36</v>
      </c>
      <c r="B11" s="71" t="s">
        <v>167</v>
      </c>
      <c r="C11" s="71" t="s">
        <v>26</v>
      </c>
      <c r="D11" s="79">
        <v>1968</v>
      </c>
      <c r="E11" s="71" t="s">
        <v>168</v>
      </c>
      <c r="F11" s="69">
        <v>99</v>
      </c>
      <c r="G11" s="69">
        <v>98</v>
      </c>
      <c r="H11" s="82">
        <f t="shared" ref="H11:H19" si="0">SUM(F11+G11)</f>
        <v>197</v>
      </c>
      <c r="I11" s="69">
        <v>96</v>
      </c>
      <c r="J11" s="69">
        <v>92</v>
      </c>
      <c r="K11" s="82">
        <f t="shared" ref="K11:K19" si="1">SUM(I11+J11)</f>
        <v>188</v>
      </c>
      <c r="L11" s="69">
        <v>97</v>
      </c>
      <c r="M11" s="69">
        <v>95</v>
      </c>
      <c r="N11" s="82">
        <f t="shared" ref="N11:N19" si="2">SUM(L11+M11)</f>
        <v>192</v>
      </c>
      <c r="O11" s="74">
        <f t="shared" ref="O11:O19" si="3">H11+K11+N11</f>
        <v>577</v>
      </c>
      <c r="P11" s="75">
        <v>95.3</v>
      </c>
      <c r="Q11" s="81">
        <f t="shared" ref="Q11:Q18" si="4">SUM(O11:P11)</f>
        <v>672.3</v>
      </c>
      <c r="R11" s="74" t="s">
        <v>208</v>
      </c>
      <c r="S11" s="69">
        <v>29</v>
      </c>
    </row>
    <row r="12" spans="1:19" s="10" customFormat="1" ht="16.2">
      <c r="A12" s="74" t="s">
        <v>37</v>
      </c>
      <c r="B12" s="71" t="s">
        <v>169</v>
      </c>
      <c r="C12" s="71" t="s">
        <v>170</v>
      </c>
      <c r="D12" s="72">
        <v>1985</v>
      </c>
      <c r="E12" s="71" t="s">
        <v>171</v>
      </c>
      <c r="F12" s="69">
        <v>98</v>
      </c>
      <c r="G12" s="69">
        <v>96</v>
      </c>
      <c r="H12" s="82">
        <f t="shared" si="0"/>
        <v>194</v>
      </c>
      <c r="I12" s="69">
        <v>91</v>
      </c>
      <c r="J12" s="69">
        <v>95</v>
      </c>
      <c r="K12" s="82">
        <f t="shared" si="1"/>
        <v>186</v>
      </c>
      <c r="L12" s="69">
        <v>95</v>
      </c>
      <c r="M12" s="69">
        <v>96</v>
      </c>
      <c r="N12" s="82">
        <f t="shared" si="2"/>
        <v>191</v>
      </c>
      <c r="O12" s="74">
        <f t="shared" si="3"/>
        <v>571</v>
      </c>
      <c r="P12" s="75">
        <v>95.7</v>
      </c>
      <c r="Q12" s="81">
        <f t="shared" si="4"/>
        <v>666.7</v>
      </c>
      <c r="R12" s="74" t="s">
        <v>209</v>
      </c>
      <c r="S12" s="69">
        <v>20</v>
      </c>
    </row>
    <row r="13" spans="1:19" s="10" customFormat="1" ht="16.2">
      <c r="A13" s="1" t="s">
        <v>38</v>
      </c>
      <c r="B13" s="37" t="s">
        <v>180</v>
      </c>
      <c r="C13" s="35" t="s">
        <v>27</v>
      </c>
      <c r="D13" s="38">
        <v>1961</v>
      </c>
      <c r="E13" s="35" t="s">
        <v>168</v>
      </c>
      <c r="F13" s="3">
        <v>98</v>
      </c>
      <c r="G13" s="3">
        <v>98</v>
      </c>
      <c r="H13" s="13">
        <f t="shared" si="0"/>
        <v>196</v>
      </c>
      <c r="I13" s="3">
        <v>90</v>
      </c>
      <c r="J13" s="3">
        <v>94</v>
      </c>
      <c r="K13" s="13">
        <f t="shared" si="1"/>
        <v>184</v>
      </c>
      <c r="L13" s="3">
        <v>98</v>
      </c>
      <c r="M13" s="3">
        <v>96</v>
      </c>
      <c r="N13" s="13">
        <f t="shared" si="2"/>
        <v>194</v>
      </c>
      <c r="O13" s="1">
        <f t="shared" si="3"/>
        <v>574</v>
      </c>
      <c r="P13" s="6">
        <v>90.7</v>
      </c>
      <c r="Q13" s="9">
        <f t="shared" si="4"/>
        <v>664.7</v>
      </c>
      <c r="R13" s="1" t="s">
        <v>209</v>
      </c>
      <c r="S13" s="3">
        <v>16</v>
      </c>
    </row>
    <row r="14" spans="1:19" ht="16.2">
      <c r="A14" s="3">
        <v>4</v>
      </c>
      <c r="B14" s="35" t="s">
        <v>176</v>
      </c>
      <c r="C14" s="35" t="s">
        <v>152</v>
      </c>
      <c r="D14" s="42">
        <v>1953</v>
      </c>
      <c r="E14" s="35" t="s">
        <v>122</v>
      </c>
      <c r="F14" s="3">
        <v>97</v>
      </c>
      <c r="G14" s="3">
        <v>97</v>
      </c>
      <c r="H14" s="13">
        <f t="shared" si="0"/>
        <v>194</v>
      </c>
      <c r="I14" s="3">
        <v>90</v>
      </c>
      <c r="J14" s="3">
        <v>90</v>
      </c>
      <c r="K14" s="13">
        <f t="shared" si="1"/>
        <v>180</v>
      </c>
      <c r="L14" s="3">
        <v>96</v>
      </c>
      <c r="M14" s="3">
        <v>96</v>
      </c>
      <c r="N14" s="13">
        <f t="shared" si="2"/>
        <v>192</v>
      </c>
      <c r="O14" s="1">
        <f t="shared" si="3"/>
        <v>566</v>
      </c>
      <c r="P14" s="6">
        <v>95.9</v>
      </c>
      <c r="Q14" s="9">
        <f t="shared" si="4"/>
        <v>661.9</v>
      </c>
      <c r="R14" s="3" t="s">
        <v>36</v>
      </c>
      <c r="S14" s="3">
        <v>14</v>
      </c>
    </row>
    <row r="15" spans="1:19" ht="16.2">
      <c r="A15" s="3">
        <v>5</v>
      </c>
      <c r="B15" s="35" t="s">
        <v>182</v>
      </c>
      <c r="C15" s="35" t="s">
        <v>183</v>
      </c>
      <c r="D15" s="38">
        <v>1989</v>
      </c>
      <c r="E15" s="35" t="s">
        <v>179</v>
      </c>
      <c r="F15" s="3">
        <v>98</v>
      </c>
      <c r="G15" s="3">
        <v>94</v>
      </c>
      <c r="H15" s="13">
        <f t="shared" si="0"/>
        <v>192</v>
      </c>
      <c r="I15" s="3">
        <v>93</v>
      </c>
      <c r="J15" s="3">
        <v>91</v>
      </c>
      <c r="K15" s="13">
        <f t="shared" si="1"/>
        <v>184</v>
      </c>
      <c r="L15" s="3">
        <v>96</v>
      </c>
      <c r="M15" s="3">
        <v>89</v>
      </c>
      <c r="N15" s="13">
        <f t="shared" si="2"/>
        <v>185</v>
      </c>
      <c r="O15" s="1">
        <f t="shared" si="3"/>
        <v>561</v>
      </c>
      <c r="P15" s="6">
        <v>87</v>
      </c>
      <c r="Q15" s="9">
        <f t="shared" si="4"/>
        <v>648</v>
      </c>
      <c r="R15" s="3" t="s">
        <v>36</v>
      </c>
      <c r="S15" s="3">
        <v>12</v>
      </c>
    </row>
    <row r="16" spans="1:19" ht="16.2">
      <c r="A16" s="69">
        <v>6</v>
      </c>
      <c r="B16" s="71" t="s">
        <v>172</v>
      </c>
      <c r="C16" s="71" t="s">
        <v>173</v>
      </c>
      <c r="D16" s="72">
        <v>1989</v>
      </c>
      <c r="E16" s="71" t="s">
        <v>171</v>
      </c>
      <c r="F16" s="69">
        <v>96</v>
      </c>
      <c r="G16" s="69">
        <v>95</v>
      </c>
      <c r="H16" s="82">
        <f t="shared" si="0"/>
        <v>191</v>
      </c>
      <c r="I16" s="69">
        <v>90</v>
      </c>
      <c r="J16" s="69">
        <v>93</v>
      </c>
      <c r="K16" s="82">
        <f t="shared" si="1"/>
        <v>183</v>
      </c>
      <c r="L16" s="69">
        <v>88</v>
      </c>
      <c r="M16" s="69">
        <v>94</v>
      </c>
      <c r="N16" s="82">
        <f t="shared" si="2"/>
        <v>182</v>
      </c>
      <c r="O16" s="74">
        <f t="shared" si="3"/>
        <v>556</v>
      </c>
      <c r="P16" s="75">
        <v>91.7</v>
      </c>
      <c r="Q16" s="81">
        <f t="shared" si="4"/>
        <v>647.70000000000005</v>
      </c>
      <c r="R16" s="69" t="s">
        <v>36</v>
      </c>
      <c r="S16" s="69">
        <v>10</v>
      </c>
    </row>
    <row r="17" spans="1:19" ht="16.2">
      <c r="A17" s="3">
        <v>7</v>
      </c>
      <c r="B17" s="35" t="s">
        <v>177</v>
      </c>
      <c r="C17" s="35" t="s">
        <v>178</v>
      </c>
      <c r="D17" s="42">
        <v>1987</v>
      </c>
      <c r="E17" s="35" t="s">
        <v>179</v>
      </c>
      <c r="F17" s="3">
        <v>97</v>
      </c>
      <c r="G17" s="3">
        <v>97</v>
      </c>
      <c r="H17" s="13">
        <f t="shared" si="0"/>
        <v>194</v>
      </c>
      <c r="I17" s="3">
        <v>89</v>
      </c>
      <c r="J17" s="3">
        <v>87</v>
      </c>
      <c r="K17" s="13">
        <f t="shared" si="1"/>
        <v>176</v>
      </c>
      <c r="L17" s="3">
        <v>91</v>
      </c>
      <c r="M17" s="3">
        <v>91</v>
      </c>
      <c r="N17" s="13">
        <f t="shared" si="2"/>
        <v>182</v>
      </c>
      <c r="O17" s="1">
        <f t="shared" si="3"/>
        <v>552</v>
      </c>
      <c r="P17" s="6">
        <v>93.8</v>
      </c>
      <c r="Q17" s="9">
        <f t="shared" si="4"/>
        <v>645.79999999999995</v>
      </c>
      <c r="R17" s="3" t="s">
        <v>36</v>
      </c>
      <c r="S17" s="3">
        <v>8</v>
      </c>
    </row>
    <row r="18" spans="1:19" ht="16.2">
      <c r="A18" s="3">
        <v>8</v>
      </c>
      <c r="B18" s="35" t="s">
        <v>174</v>
      </c>
      <c r="C18" s="35" t="s">
        <v>175</v>
      </c>
      <c r="D18" s="42">
        <v>1969</v>
      </c>
      <c r="E18" s="35" t="s">
        <v>2</v>
      </c>
      <c r="F18" s="3">
        <v>96</v>
      </c>
      <c r="G18" s="3">
        <v>93</v>
      </c>
      <c r="H18" s="13">
        <f t="shared" si="0"/>
        <v>189</v>
      </c>
      <c r="I18" s="3">
        <v>91</v>
      </c>
      <c r="J18" s="3">
        <v>90</v>
      </c>
      <c r="K18" s="13">
        <f t="shared" si="1"/>
        <v>181</v>
      </c>
      <c r="L18" s="3">
        <v>90</v>
      </c>
      <c r="M18" s="3">
        <v>91</v>
      </c>
      <c r="N18" s="13">
        <f t="shared" si="2"/>
        <v>181</v>
      </c>
      <c r="O18" s="1">
        <f t="shared" si="3"/>
        <v>551</v>
      </c>
      <c r="P18" s="6">
        <v>93</v>
      </c>
      <c r="Q18" s="9">
        <f t="shared" si="4"/>
        <v>644</v>
      </c>
      <c r="R18" s="3" t="s">
        <v>36</v>
      </c>
      <c r="S18" s="3">
        <v>6</v>
      </c>
    </row>
    <row r="19" spans="1:19" ht="16.2">
      <c r="A19" s="3">
        <v>9</v>
      </c>
      <c r="B19" s="43" t="s">
        <v>184</v>
      </c>
      <c r="C19" s="34" t="s">
        <v>185</v>
      </c>
      <c r="D19" s="44">
        <v>1990</v>
      </c>
      <c r="E19" s="45" t="s">
        <v>2</v>
      </c>
      <c r="F19" s="3">
        <v>89</v>
      </c>
      <c r="G19" s="3">
        <v>88</v>
      </c>
      <c r="H19" s="13">
        <f t="shared" si="0"/>
        <v>177</v>
      </c>
      <c r="I19" s="3">
        <v>77</v>
      </c>
      <c r="J19" s="3">
        <v>93</v>
      </c>
      <c r="K19" s="13">
        <f t="shared" si="1"/>
        <v>170</v>
      </c>
      <c r="L19" s="3">
        <v>84</v>
      </c>
      <c r="M19" s="3">
        <v>91</v>
      </c>
      <c r="N19" s="13">
        <f t="shared" si="2"/>
        <v>175</v>
      </c>
      <c r="O19" s="1">
        <f t="shared" si="3"/>
        <v>522</v>
      </c>
      <c r="S19" s="3">
        <v>4</v>
      </c>
    </row>
    <row r="20" spans="1:19" ht="16.2">
      <c r="B20" s="37"/>
      <c r="C20" s="35"/>
      <c r="D20" s="38"/>
      <c r="E20" s="37"/>
      <c r="H20" s="13"/>
      <c r="K20" s="8"/>
      <c r="N20" s="8"/>
    </row>
    <row r="21" spans="1:19" ht="16.2">
      <c r="B21" s="35"/>
      <c r="C21" s="35"/>
      <c r="D21" s="42"/>
      <c r="E21" s="37"/>
      <c r="H21" s="13"/>
      <c r="K21" s="8"/>
      <c r="N21" s="8"/>
    </row>
    <row r="24" spans="1:19">
      <c r="A24" s="88" t="s">
        <v>33</v>
      </c>
      <c r="B24" s="88"/>
      <c r="C24" s="88"/>
      <c r="F24" s="88" t="s">
        <v>93</v>
      </c>
      <c r="G24" s="88"/>
      <c r="H24" s="88"/>
      <c r="I24" s="88"/>
      <c r="J24" s="88"/>
      <c r="K24" s="88"/>
      <c r="L24" s="88"/>
      <c r="O24" s="3"/>
      <c r="Q24" s="2"/>
      <c r="R24" s="2"/>
      <c r="S24" s="2"/>
    </row>
    <row r="25" spans="1:19">
      <c r="O25" s="3"/>
      <c r="Q25" s="2"/>
      <c r="R25" s="2"/>
      <c r="S25" s="2"/>
    </row>
    <row r="26" spans="1:19">
      <c r="O26" s="3"/>
      <c r="Q26" s="2"/>
      <c r="R26" s="2"/>
      <c r="S26" s="2"/>
    </row>
    <row r="27" spans="1:19">
      <c r="A27" s="88" t="s">
        <v>34</v>
      </c>
      <c r="B27" s="88"/>
      <c r="C27" s="88"/>
      <c r="F27" s="88" t="s">
        <v>35</v>
      </c>
      <c r="G27" s="88"/>
      <c r="H27" s="88"/>
      <c r="I27" s="88"/>
      <c r="J27" s="88"/>
      <c r="K27" s="88"/>
      <c r="L27" s="88"/>
      <c r="O27" s="3"/>
      <c r="Q27" s="2"/>
      <c r="R27" s="2"/>
      <c r="S27" s="2"/>
    </row>
  </sheetData>
  <mergeCells count="13">
    <mergeCell ref="A24:C24"/>
    <mergeCell ref="F24:L24"/>
    <mergeCell ref="A27:C27"/>
    <mergeCell ref="F27:L27"/>
    <mergeCell ref="B9:C9"/>
    <mergeCell ref="F9:G9"/>
    <mergeCell ref="I9:J9"/>
    <mergeCell ref="A1:S1"/>
    <mergeCell ref="A2:S2"/>
    <mergeCell ref="Q4:S4"/>
    <mergeCell ref="A7:S7"/>
    <mergeCell ref="F5:G5"/>
    <mergeCell ref="L9:M9"/>
  </mergeCells>
  <phoneticPr fontId="4" type="noConversion"/>
  <printOptions horizontalCentered="1" verticalCentered="1"/>
  <pageMargins left="0.11" right="0.3" top="0.09" bottom="0.28999999999999998" header="0.09" footer="0.28999999999999998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sqref="A1:P1"/>
    </sheetView>
  </sheetViews>
  <sheetFormatPr defaultColWidth="9" defaultRowHeight="15.6"/>
  <cols>
    <col min="1" max="1" width="5.59765625" style="3" bestFit="1" customWidth="1"/>
    <col min="2" max="2" width="8.59765625" style="2" bestFit="1" customWidth="1"/>
    <col min="3" max="3" width="12.59765625" style="2" bestFit="1" customWidth="1"/>
    <col min="4" max="4" width="5.59765625" style="3" bestFit="1" customWidth="1"/>
    <col min="5" max="5" width="16.09765625" style="2" bestFit="1" customWidth="1"/>
    <col min="6" max="8" width="2.8984375" style="3" bestFit="1" customWidth="1"/>
    <col min="9" max="9" width="4.59765625" style="3" bestFit="1" customWidth="1"/>
    <col min="10" max="12" width="2.8984375" style="3" bestFit="1" customWidth="1"/>
    <col min="13" max="13" width="4.59765625" style="3" bestFit="1" customWidth="1"/>
    <col min="14" max="14" width="7" style="3" bestFit="1" customWidth="1"/>
    <col min="15" max="15" width="6" style="3" bestFit="1" customWidth="1"/>
    <col min="16" max="16" width="9.69921875" style="3" customWidth="1"/>
    <col min="17" max="16384" width="9" style="2"/>
  </cols>
  <sheetData>
    <row r="1" spans="1:16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4" spans="1:16">
      <c r="A4" s="2"/>
      <c r="M4" s="84" t="s">
        <v>94</v>
      </c>
      <c r="N4" s="84"/>
      <c r="O4" s="84"/>
      <c r="P4" s="84"/>
    </row>
    <row r="6" spans="1:16">
      <c r="A6" s="26">
        <v>593</v>
      </c>
      <c r="B6" s="27" t="s">
        <v>74</v>
      </c>
      <c r="C6" s="26" t="s">
        <v>75</v>
      </c>
      <c r="D6" s="28"/>
      <c r="E6" s="26" t="s">
        <v>72</v>
      </c>
      <c r="F6" s="91">
        <v>1983</v>
      </c>
      <c r="G6" s="91"/>
      <c r="H6" s="91" t="s">
        <v>73</v>
      </c>
      <c r="I6" s="91"/>
      <c r="J6" s="91"/>
      <c r="K6" s="28" t="s">
        <v>70</v>
      </c>
      <c r="L6" s="28"/>
      <c r="M6" s="28"/>
      <c r="N6" s="28"/>
    </row>
    <row r="7" spans="1:16">
      <c r="A7" s="20"/>
      <c r="B7"/>
      <c r="C7" s="20"/>
      <c r="E7" s="20"/>
      <c r="F7" s="22"/>
      <c r="G7" s="22"/>
      <c r="H7" s="22"/>
      <c r="I7" s="22"/>
      <c r="J7" s="22"/>
    </row>
    <row r="8" spans="1:16">
      <c r="A8" s="85" t="s">
        <v>22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10" spans="1:16" s="59" customFormat="1" ht="32.25" customHeight="1">
      <c r="A10" s="58" t="s">
        <v>6</v>
      </c>
      <c r="B10" s="93" t="s">
        <v>7</v>
      </c>
      <c r="C10" s="93"/>
      <c r="D10" s="58" t="s">
        <v>8</v>
      </c>
      <c r="E10" s="59" t="s">
        <v>9</v>
      </c>
      <c r="F10" s="94" t="s">
        <v>23</v>
      </c>
      <c r="G10" s="94"/>
      <c r="H10" s="94"/>
      <c r="I10" s="60" t="s">
        <v>21</v>
      </c>
      <c r="J10" s="94" t="s">
        <v>24</v>
      </c>
      <c r="K10" s="94"/>
      <c r="L10" s="94"/>
      <c r="M10" s="60" t="s">
        <v>21</v>
      </c>
      <c r="N10" s="58" t="s">
        <v>11</v>
      </c>
      <c r="O10" s="58" t="s">
        <v>14</v>
      </c>
      <c r="P10" s="58" t="s">
        <v>15</v>
      </c>
    </row>
    <row r="11" spans="1:16" s="10" customFormat="1" ht="16.2">
      <c r="A11" s="74" t="s">
        <v>36</v>
      </c>
      <c r="B11" s="71" t="s">
        <v>210</v>
      </c>
      <c r="C11" s="71" t="s">
        <v>211</v>
      </c>
      <c r="D11" s="79">
        <v>1972</v>
      </c>
      <c r="E11" s="71" t="s">
        <v>171</v>
      </c>
      <c r="F11" s="69">
        <v>97</v>
      </c>
      <c r="G11" s="69">
        <v>94</v>
      </c>
      <c r="H11" s="69">
        <v>97</v>
      </c>
      <c r="I11" s="82">
        <f t="shared" ref="I11:I17" si="0">SUM(F11:H11)</f>
        <v>288</v>
      </c>
      <c r="J11" s="69">
        <v>93</v>
      </c>
      <c r="K11" s="69">
        <v>88</v>
      </c>
      <c r="L11" s="69">
        <v>93</v>
      </c>
      <c r="M11" s="82">
        <f t="shared" ref="M11:M17" si="1">SUM(J11:L11)</f>
        <v>274</v>
      </c>
      <c r="N11" s="74">
        <f t="shared" ref="N11:N17" si="2">SUM(I11+M11)</f>
        <v>562</v>
      </c>
      <c r="O11" s="69" t="s">
        <v>36</v>
      </c>
      <c r="P11" s="69">
        <v>24</v>
      </c>
    </row>
    <row r="12" spans="1:16" s="10" customFormat="1" ht="16.2">
      <c r="A12" s="1" t="s">
        <v>37</v>
      </c>
      <c r="B12" s="35" t="s">
        <v>215</v>
      </c>
      <c r="C12" s="35" t="s">
        <v>216</v>
      </c>
      <c r="D12" s="42">
        <v>1973</v>
      </c>
      <c r="E12" s="35" t="s">
        <v>181</v>
      </c>
      <c r="F12" s="3">
        <v>93</v>
      </c>
      <c r="G12" s="3">
        <v>95</v>
      </c>
      <c r="H12" s="3">
        <v>94</v>
      </c>
      <c r="I12" s="13">
        <f t="shared" si="0"/>
        <v>282</v>
      </c>
      <c r="J12" s="3">
        <v>93</v>
      </c>
      <c r="K12" s="3">
        <v>92</v>
      </c>
      <c r="L12" s="3">
        <v>92</v>
      </c>
      <c r="M12" s="13">
        <f t="shared" si="1"/>
        <v>277</v>
      </c>
      <c r="N12" s="1">
        <f t="shared" si="2"/>
        <v>559</v>
      </c>
      <c r="O12" s="3" t="s">
        <v>37</v>
      </c>
      <c r="P12" s="3">
        <v>20</v>
      </c>
    </row>
    <row r="13" spans="1:16" s="10" customFormat="1" ht="16.2">
      <c r="A13" s="74" t="s">
        <v>38</v>
      </c>
      <c r="B13" s="71" t="s">
        <v>186</v>
      </c>
      <c r="C13" s="71" t="s">
        <v>212</v>
      </c>
      <c r="D13" s="72">
        <v>1970</v>
      </c>
      <c r="E13" s="71" t="s">
        <v>171</v>
      </c>
      <c r="F13" s="69">
        <v>94</v>
      </c>
      <c r="G13" s="69">
        <v>92</v>
      </c>
      <c r="H13" s="69">
        <v>95</v>
      </c>
      <c r="I13" s="82">
        <f t="shared" si="0"/>
        <v>281</v>
      </c>
      <c r="J13" s="69">
        <v>92</v>
      </c>
      <c r="K13" s="69">
        <v>88</v>
      </c>
      <c r="L13" s="69">
        <v>91</v>
      </c>
      <c r="M13" s="82">
        <f t="shared" si="1"/>
        <v>271</v>
      </c>
      <c r="N13" s="74">
        <f t="shared" si="2"/>
        <v>552</v>
      </c>
      <c r="O13" s="69" t="s">
        <v>37</v>
      </c>
      <c r="P13" s="69">
        <v>16</v>
      </c>
    </row>
    <row r="14" spans="1:16" ht="16.2">
      <c r="A14" s="3">
        <v>4</v>
      </c>
      <c r="B14" s="35" t="s">
        <v>217</v>
      </c>
      <c r="C14" s="35" t="s">
        <v>218</v>
      </c>
      <c r="D14" s="42">
        <v>1968</v>
      </c>
      <c r="E14" s="35" t="s">
        <v>2</v>
      </c>
      <c r="F14" s="3">
        <v>89</v>
      </c>
      <c r="G14" s="3">
        <v>86</v>
      </c>
      <c r="H14" s="3">
        <v>97</v>
      </c>
      <c r="I14" s="13">
        <f t="shared" si="0"/>
        <v>272</v>
      </c>
      <c r="J14" s="3">
        <v>84</v>
      </c>
      <c r="K14" s="3">
        <v>84</v>
      </c>
      <c r="L14" s="3">
        <v>80</v>
      </c>
      <c r="M14" s="13">
        <f t="shared" si="1"/>
        <v>248</v>
      </c>
      <c r="N14" s="1">
        <f t="shared" si="2"/>
        <v>520</v>
      </c>
      <c r="O14" s="3" t="s">
        <v>37</v>
      </c>
      <c r="P14" s="3">
        <v>14</v>
      </c>
    </row>
    <row r="15" spans="1:16" ht="16.2">
      <c r="A15" s="69">
        <v>5</v>
      </c>
      <c r="B15" s="71" t="s">
        <v>213</v>
      </c>
      <c r="C15" s="71" t="s">
        <v>214</v>
      </c>
      <c r="D15" s="79">
        <v>1974</v>
      </c>
      <c r="E15" s="71" t="s">
        <v>171</v>
      </c>
      <c r="F15" s="69">
        <v>86</v>
      </c>
      <c r="G15" s="69">
        <v>93</v>
      </c>
      <c r="H15" s="69">
        <v>88</v>
      </c>
      <c r="I15" s="82">
        <f t="shared" si="0"/>
        <v>267</v>
      </c>
      <c r="J15" s="69">
        <v>83</v>
      </c>
      <c r="K15" s="69">
        <v>84</v>
      </c>
      <c r="L15" s="69">
        <v>85</v>
      </c>
      <c r="M15" s="82">
        <f t="shared" si="1"/>
        <v>252</v>
      </c>
      <c r="N15" s="74">
        <f t="shared" si="2"/>
        <v>519</v>
      </c>
      <c r="O15" s="69" t="s">
        <v>37</v>
      </c>
      <c r="P15" s="69">
        <v>12</v>
      </c>
    </row>
    <row r="16" spans="1:16" ht="16.2">
      <c r="A16" s="3">
        <v>6</v>
      </c>
      <c r="B16" s="35" t="s">
        <v>219</v>
      </c>
      <c r="C16" s="35" t="s">
        <v>220</v>
      </c>
      <c r="D16" s="47">
        <v>1947</v>
      </c>
      <c r="E16" s="35" t="s">
        <v>166</v>
      </c>
      <c r="F16" s="3">
        <v>85</v>
      </c>
      <c r="G16" s="3">
        <v>75</v>
      </c>
      <c r="H16" s="3">
        <v>89</v>
      </c>
      <c r="I16" s="13">
        <f t="shared" si="0"/>
        <v>249</v>
      </c>
      <c r="J16" s="3">
        <v>73</v>
      </c>
      <c r="K16" s="3">
        <v>84</v>
      </c>
      <c r="L16" s="3">
        <v>87</v>
      </c>
      <c r="M16" s="13">
        <f t="shared" si="1"/>
        <v>244</v>
      </c>
      <c r="N16" s="1">
        <f t="shared" si="2"/>
        <v>493</v>
      </c>
      <c r="O16" s="3" t="s">
        <v>38</v>
      </c>
      <c r="P16" s="3">
        <v>10</v>
      </c>
    </row>
    <row r="17" spans="1:16" ht="16.2">
      <c r="A17" s="3">
        <v>7</v>
      </c>
      <c r="B17" s="34" t="s">
        <v>221</v>
      </c>
      <c r="C17" s="35" t="s">
        <v>121</v>
      </c>
      <c r="D17" s="36">
        <v>1954</v>
      </c>
      <c r="E17" s="34" t="s">
        <v>122</v>
      </c>
      <c r="F17" s="3">
        <v>77</v>
      </c>
      <c r="G17" s="3">
        <v>78</v>
      </c>
      <c r="H17" s="3">
        <v>75</v>
      </c>
      <c r="I17" s="13">
        <f t="shared" si="0"/>
        <v>230</v>
      </c>
      <c r="J17" s="3">
        <v>69</v>
      </c>
      <c r="K17" s="3">
        <v>67</v>
      </c>
      <c r="L17" s="3">
        <v>62</v>
      </c>
      <c r="M17" s="13">
        <f t="shared" si="1"/>
        <v>198</v>
      </c>
      <c r="N17" s="1">
        <f t="shared" si="2"/>
        <v>428</v>
      </c>
      <c r="O17" s="3" t="s">
        <v>38</v>
      </c>
      <c r="P17" s="3">
        <v>8</v>
      </c>
    </row>
    <row r="18" spans="1:16">
      <c r="B18" s="34"/>
      <c r="C18" s="35"/>
      <c r="D18" s="36"/>
      <c r="E18" s="34"/>
      <c r="I18" s="8"/>
      <c r="M18" s="8"/>
    </row>
    <row r="19" spans="1:16">
      <c r="B19" s="34"/>
      <c r="C19" s="35"/>
      <c r="D19" s="36"/>
      <c r="E19" s="34"/>
      <c r="I19" s="8"/>
      <c r="M19" s="8"/>
    </row>
    <row r="20" spans="1:16">
      <c r="A20" s="92" t="s">
        <v>33</v>
      </c>
      <c r="B20" s="92"/>
      <c r="C20" s="92"/>
      <c r="F20" s="88" t="s">
        <v>93</v>
      </c>
      <c r="G20" s="88"/>
      <c r="H20" s="88"/>
      <c r="I20" s="88"/>
      <c r="J20" s="88"/>
      <c r="K20" s="88"/>
      <c r="L20" s="88"/>
    </row>
    <row r="23" spans="1:16">
      <c r="A23" s="88" t="s">
        <v>34</v>
      </c>
      <c r="B23" s="88"/>
      <c r="C23" s="88"/>
      <c r="F23" s="88" t="s">
        <v>35</v>
      </c>
      <c r="G23" s="88"/>
      <c r="H23" s="88"/>
      <c r="I23" s="88"/>
      <c r="J23" s="88"/>
      <c r="K23" s="88"/>
      <c r="L23" s="88"/>
    </row>
  </sheetData>
  <mergeCells count="13">
    <mergeCell ref="J10:L10"/>
    <mergeCell ref="F6:G6"/>
    <mergeCell ref="H6:J6"/>
    <mergeCell ref="A1:P1"/>
    <mergeCell ref="A2:P2"/>
    <mergeCell ref="A8:P8"/>
    <mergeCell ref="A20:C20"/>
    <mergeCell ref="F20:L20"/>
    <mergeCell ref="A23:C23"/>
    <mergeCell ref="F23:L23"/>
    <mergeCell ref="B10:C10"/>
    <mergeCell ref="M4:P4"/>
    <mergeCell ref="F10:H10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7" workbookViewId="0">
      <selection activeCell="A7" sqref="A7:P7"/>
    </sheetView>
  </sheetViews>
  <sheetFormatPr defaultColWidth="9" defaultRowHeight="15.6"/>
  <cols>
    <col min="1" max="1" width="5.59765625" style="3" bestFit="1" customWidth="1"/>
    <col min="2" max="2" width="9.5" style="2" bestFit="1" customWidth="1"/>
    <col min="3" max="3" width="16.5" style="2" customWidth="1"/>
    <col min="4" max="4" width="6.3984375" style="3" bestFit="1" customWidth="1"/>
    <col min="5" max="5" width="13.5" style="2" bestFit="1" customWidth="1"/>
    <col min="6" max="11" width="3.59765625" style="3" bestFit="1" customWidth="1"/>
    <col min="12" max="12" width="7.09765625" style="1" bestFit="1" customWidth="1"/>
    <col min="13" max="13" width="6.8984375" style="3" bestFit="1" customWidth="1"/>
    <col min="14" max="14" width="8.8984375" style="1" bestFit="1" customWidth="1"/>
    <col min="15" max="15" width="6" style="3" bestFit="1" customWidth="1"/>
    <col min="16" max="16" width="10.19921875" style="3" bestFit="1" customWidth="1"/>
    <col min="17" max="16384" width="9" style="2"/>
  </cols>
  <sheetData>
    <row r="1" spans="1:16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4" spans="1:16">
      <c r="N4" s="84" t="s">
        <v>91</v>
      </c>
      <c r="O4" s="84"/>
      <c r="P4" s="84"/>
    </row>
    <row r="5" spans="1:16">
      <c r="A5" s="26">
        <v>570</v>
      </c>
      <c r="B5" s="27" t="s">
        <v>77</v>
      </c>
      <c r="C5" s="26" t="s">
        <v>78</v>
      </c>
      <c r="E5" s="26" t="s">
        <v>72</v>
      </c>
      <c r="F5" s="91">
        <v>1979</v>
      </c>
      <c r="G5" s="91"/>
      <c r="H5" s="91" t="s">
        <v>76</v>
      </c>
      <c r="I5" s="91"/>
      <c r="J5" s="91"/>
      <c r="K5" s="3" t="s">
        <v>70</v>
      </c>
    </row>
    <row r="7" spans="1:16">
      <c r="A7" s="85" t="s">
        <v>32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9" spans="1:16" s="12" customFormat="1">
      <c r="A9" s="55" t="s">
        <v>6</v>
      </c>
      <c r="B9" s="95" t="s">
        <v>7</v>
      </c>
      <c r="C9" s="95"/>
      <c r="D9" s="55" t="s">
        <v>8</v>
      </c>
      <c r="E9" s="56" t="s">
        <v>9</v>
      </c>
      <c r="F9" s="95" t="s">
        <v>10</v>
      </c>
      <c r="G9" s="95"/>
      <c r="H9" s="95"/>
      <c r="I9" s="95"/>
      <c r="J9" s="95"/>
      <c r="K9" s="95"/>
      <c r="L9" s="57" t="s">
        <v>11</v>
      </c>
      <c r="M9" s="55" t="s">
        <v>12</v>
      </c>
      <c r="N9" s="57" t="s">
        <v>13</v>
      </c>
      <c r="O9" s="55" t="s">
        <v>14</v>
      </c>
      <c r="P9" s="55" t="s">
        <v>15</v>
      </c>
    </row>
    <row r="10" spans="1:16" s="12" customFormat="1" ht="16.2">
      <c r="A10" s="11"/>
      <c r="B10" s="11"/>
      <c r="C10" s="11"/>
      <c r="D10" s="11"/>
      <c r="F10" s="11"/>
      <c r="G10" s="11"/>
      <c r="H10" s="11"/>
      <c r="I10" s="11"/>
      <c r="J10" s="11"/>
      <c r="K10" s="11"/>
      <c r="L10" s="14"/>
      <c r="M10" s="11"/>
      <c r="N10" s="14"/>
      <c r="O10" s="11"/>
      <c r="P10" s="11"/>
    </row>
    <row r="11" spans="1:16" s="10" customFormat="1">
      <c r="A11" s="1" t="s">
        <v>36</v>
      </c>
      <c r="B11" s="35" t="s">
        <v>114</v>
      </c>
      <c r="C11" s="35" t="s">
        <v>124</v>
      </c>
      <c r="D11" s="38" t="s">
        <v>194</v>
      </c>
      <c r="E11" s="35" t="s">
        <v>195</v>
      </c>
      <c r="F11" s="3">
        <v>91</v>
      </c>
      <c r="G11" s="3">
        <v>91</v>
      </c>
      <c r="H11" s="3">
        <v>92</v>
      </c>
      <c r="I11" s="3">
        <v>92</v>
      </c>
      <c r="J11" s="3">
        <v>91</v>
      </c>
      <c r="K11" s="3">
        <v>90</v>
      </c>
      <c r="L11" s="1">
        <f t="shared" ref="L11:L22" si="0">SUM(F11:K11)</f>
        <v>547</v>
      </c>
      <c r="M11" s="6">
        <v>96.3</v>
      </c>
      <c r="N11" s="9">
        <f t="shared" ref="N11:N18" si="1">SUM(L11:M11)</f>
        <v>643.29999999999995</v>
      </c>
      <c r="O11" s="3" t="s">
        <v>36</v>
      </c>
      <c r="P11" s="3">
        <v>24</v>
      </c>
    </row>
    <row r="12" spans="1:16" s="10" customFormat="1">
      <c r="A12" s="74" t="s">
        <v>37</v>
      </c>
      <c r="B12" s="71" t="s">
        <v>186</v>
      </c>
      <c r="C12" s="71" t="s">
        <v>187</v>
      </c>
      <c r="D12" s="80" t="s">
        <v>188</v>
      </c>
      <c r="E12" s="71" t="s">
        <v>171</v>
      </c>
      <c r="F12" s="69">
        <v>93</v>
      </c>
      <c r="G12" s="69">
        <v>91</v>
      </c>
      <c r="H12" s="69">
        <v>90</v>
      </c>
      <c r="I12" s="69">
        <v>89</v>
      </c>
      <c r="J12" s="69">
        <v>94</v>
      </c>
      <c r="K12" s="69">
        <v>90</v>
      </c>
      <c r="L12" s="74">
        <f t="shared" si="0"/>
        <v>547</v>
      </c>
      <c r="M12" s="75">
        <v>95.2</v>
      </c>
      <c r="N12" s="81">
        <f t="shared" si="1"/>
        <v>642.20000000000005</v>
      </c>
      <c r="O12" s="69" t="s">
        <v>36</v>
      </c>
      <c r="P12" s="69">
        <v>20</v>
      </c>
    </row>
    <row r="13" spans="1:16" s="10" customFormat="1">
      <c r="A13" s="1" t="s">
        <v>38</v>
      </c>
      <c r="B13" s="35" t="s">
        <v>192</v>
      </c>
      <c r="C13" s="35" t="s">
        <v>193</v>
      </c>
      <c r="D13" s="38">
        <v>1981</v>
      </c>
      <c r="E13" s="35" t="s">
        <v>127</v>
      </c>
      <c r="F13" s="3">
        <v>88</v>
      </c>
      <c r="G13" s="3">
        <v>86</v>
      </c>
      <c r="H13" s="3">
        <v>92</v>
      </c>
      <c r="I13" s="3">
        <v>91</v>
      </c>
      <c r="J13" s="3">
        <v>93</v>
      </c>
      <c r="K13" s="3">
        <v>93</v>
      </c>
      <c r="L13" s="1">
        <f t="shared" si="0"/>
        <v>543</v>
      </c>
      <c r="M13" s="6">
        <v>88.9</v>
      </c>
      <c r="N13" s="9">
        <f t="shared" si="1"/>
        <v>631.9</v>
      </c>
      <c r="O13" s="3" t="s">
        <v>36</v>
      </c>
      <c r="P13" s="3">
        <v>16</v>
      </c>
    </row>
    <row r="14" spans="1:16">
      <c r="A14" s="69">
        <v>4</v>
      </c>
      <c r="B14" s="71" t="s">
        <v>189</v>
      </c>
      <c r="C14" s="71" t="s">
        <v>190</v>
      </c>
      <c r="D14" s="72" t="s">
        <v>191</v>
      </c>
      <c r="E14" s="71" t="s">
        <v>171</v>
      </c>
      <c r="F14" s="69">
        <v>91</v>
      </c>
      <c r="G14" s="69">
        <v>85</v>
      </c>
      <c r="H14" s="69">
        <v>84</v>
      </c>
      <c r="I14" s="69">
        <v>93</v>
      </c>
      <c r="J14" s="69">
        <v>92</v>
      </c>
      <c r="K14" s="69">
        <v>91</v>
      </c>
      <c r="L14" s="74">
        <f t="shared" si="0"/>
        <v>536</v>
      </c>
      <c r="M14" s="75">
        <v>86.6</v>
      </c>
      <c r="N14" s="81">
        <f t="shared" si="1"/>
        <v>622.6</v>
      </c>
      <c r="O14" s="69" t="s">
        <v>36</v>
      </c>
      <c r="P14" s="69">
        <v>14</v>
      </c>
    </row>
    <row r="15" spans="1:16">
      <c r="A15" s="3">
        <v>5</v>
      </c>
      <c r="B15" s="35" t="s">
        <v>200</v>
      </c>
      <c r="C15" s="35" t="s">
        <v>201</v>
      </c>
      <c r="D15" s="38" t="s">
        <v>202</v>
      </c>
      <c r="E15" s="35" t="s">
        <v>2</v>
      </c>
      <c r="F15" s="3">
        <v>88</v>
      </c>
      <c r="G15" s="3">
        <v>87</v>
      </c>
      <c r="H15" s="3">
        <v>84</v>
      </c>
      <c r="I15" s="3">
        <v>82</v>
      </c>
      <c r="J15" s="3">
        <v>88</v>
      </c>
      <c r="K15" s="3">
        <v>85</v>
      </c>
      <c r="L15" s="1">
        <f t="shared" si="0"/>
        <v>514</v>
      </c>
      <c r="M15" s="6">
        <v>83.8</v>
      </c>
      <c r="N15" s="9">
        <f t="shared" si="1"/>
        <v>597.79999999999995</v>
      </c>
      <c r="O15" s="3" t="s">
        <v>37</v>
      </c>
      <c r="P15" s="3">
        <v>12</v>
      </c>
    </row>
    <row r="16" spans="1:16">
      <c r="A16" s="3">
        <v>6</v>
      </c>
      <c r="B16" s="35" t="s">
        <v>198</v>
      </c>
      <c r="C16" s="35" t="s">
        <v>199</v>
      </c>
      <c r="D16" s="38">
        <v>1972</v>
      </c>
      <c r="E16" s="35" t="s">
        <v>2</v>
      </c>
      <c r="F16" s="3">
        <v>83</v>
      </c>
      <c r="G16" s="3">
        <v>84</v>
      </c>
      <c r="H16" s="3">
        <v>84</v>
      </c>
      <c r="I16" s="3">
        <v>87</v>
      </c>
      <c r="J16" s="3">
        <v>89</v>
      </c>
      <c r="K16" s="3">
        <v>86</v>
      </c>
      <c r="L16" s="1">
        <f t="shared" si="0"/>
        <v>513</v>
      </c>
      <c r="M16" s="6">
        <v>76.7</v>
      </c>
      <c r="N16" s="9">
        <f t="shared" si="1"/>
        <v>589.70000000000005</v>
      </c>
      <c r="O16" s="3" t="s">
        <v>37</v>
      </c>
      <c r="P16" s="3">
        <v>10</v>
      </c>
    </row>
    <row r="17" spans="1:16">
      <c r="A17" s="3">
        <v>7</v>
      </c>
      <c r="B17" s="35" t="s">
        <v>196</v>
      </c>
      <c r="C17" s="35" t="s">
        <v>197</v>
      </c>
      <c r="D17" s="38">
        <v>1944</v>
      </c>
      <c r="E17" s="35" t="s">
        <v>122</v>
      </c>
      <c r="F17" s="3">
        <v>81</v>
      </c>
      <c r="G17" s="3">
        <v>80</v>
      </c>
      <c r="H17" s="3">
        <v>89</v>
      </c>
      <c r="I17" s="3">
        <v>81</v>
      </c>
      <c r="J17" s="3">
        <v>81</v>
      </c>
      <c r="K17" s="3">
        <v>86</v>
      </c>
      <c r="L17" s="1">
        <f t="shared" si="0"/>
        <v>498</v>
      </c>
      <c r="M17" s="6">
        <v>88</v>
      </c>
      <c r="N17" s="9">
        <f t="shared" si="1"/>
        <v>586</v>
      </c>
      <c r="O17" s="3" t="s">
        <v>38</v>
      </c>
      <c r="P17" s="3">
        <v>8</v>
      </c>
    </row>
    <row r="18" spans="1:16">
      <c r="A18" s="3">
        <v>8</v>
      </c>
      <c r="B18" s="35" t="s">
        <v>130</v>
      </c>
      <c r="C18" s="35" t="s">
        <v>131</v>
      </c>
      <c r="D18" s="47">
        <v>1956</v>
      </c>
      <c r="E18" s="35" t="s">
        <v>132</v>
      </c>
      <c r="F18" s="3">
        <v>83</v>
      </c>
      <c r="G18" s="3">
        <v>77</v>
      </c>
      <c r="H18" s="3">
        <v>78</v>
      </c>
      <c r="I18" s="3">
        <v>86</v>
      </c>
      <c r="J18" s="3">
        <v>80</v>
      </c>
      <c r="K18" s="3">
        <v>90</v>
      </c>
      <c r="L18" s="1">
        <f t="shared" si="0"/>
        <v>494</v>
      </c>
      <c r="M18" s="6">
        <v>82.8</v>
      </c>
      <c r="N18" s="9">
        <f t="shared" si="1"/>
        <v>576.79999999999995</v>
      </c>
      <c r="O18" s="3" t="s">
        <v>38</v>
      </c>
      <c r="P18" s="3">
        <v>6</v>
      </c>
    </row>
    <row r="19" spans="1:16">
      <c r="A19" s="3">
        <v>9</v>
      </c>
      <c r="B19" s="35" t="s">
        <v>141</v>
      </c>
      <c r="C19" s="35" t="s">
        <v>142</v>
      </c>
      <c r="D19" s="38" t="s">
        <v>143</v>
      </c>
      <c r="E19" s="35" t="s">
        <v>2</v>
      </c>
      <c r="F19" s="3">
        <v>86</v>
      </c>
      <c r="G19" s="3">
        <v>74</v>
      </c>
      <c r="H19" s="3">
        <v>80</v>
      </c>
      <c r="I19" s="3">
        <v>84</v>
      </c>
      <c r="J19" s="3">
        <v>86</v>
      </c>
      <c r="K19" s="3">
        <v>81</v>
      </c>
      <c r="L19" s="1">
        <f t="shared" si="0"/>
        <v>491</v>
      </c>
      <c r="O19" s="3" t="s">
        <v>38</v>
      </c>
      <c r="P19" s="3">
        <v>4</v>
      </c>
    </row>
    <row r="20" spans="1:16">
      <c r="A20" s="3">
        <v>10</v>
      </c>
      <c r="B20" s="35" t="s">
        <v>231</v>
      </c>
      <c r="C20" s="35" t="s">
        <v>204</v>
      </c>
      <c r="D20" s="47">
        <v>1940</v>
      </c>
      <c r="E20" s="35" t="s">
        <v>2</v>
      </c>
      <c r="F20" s="3">
        <v>76</v>
      </c>
      <c r="G20" s="3">
        <v>69</v>
      </c>
      <c r="H20" s="3">
        <v>77</v>
      </c>
      <c r="I20" s="3">
        <v>82</v>
      </c>
      <c r="J20" s="3">
        <v>83</v>
      </c>
      <c r="K20" s="3">
        <v>79</v>
      </c>
      <c r="L20" s="1">
        <f t="shared" si="0"/>
        <v>466</v>
      </c>
      <c r="O20" s="3" t="s">
        <v>38</v>
      </c>
      <c r="P20" s="3">
        <v>2</v>
      </c>
    </row>
    <row r="21" spans="1:16">
      <c r="A21" s="3">
        <v>11</v>
      </c>
      <c r="B21" s="35" t="s">
        <v>136</v>
      </c>
      <c r="C21" s="35" t="s">
        <v>137</v>
      </c>
      <c r="D21" s="47">
        <v>1989</v>
      </c>
      <c r="E21" s="46" t="s">
        <v>122</v>
      </c>
      <c r="F21" s="3">
        <v>76</v>
      </c>
      <c r="G21" s="3">
        <v>77</v>
      </c>
      <c r="H21" s="3">
        <v>84</v>
      </c>
      <c r="I21" s="3">
        <v>78</v>
      </c>
      <c r="J21" s="3">
        <v>77</v>
      </c>
      <c r="K21" s="3">
        <v>79</v>
      </c>
      <c r="L21" s="1">
        <f t="shared" si="0"/>
        <v>471</v>
      </c>
      <c r="O21" s="3" t="s">
        <v>38</v>
      </c>
    </row>
    <row r="22" spans="1:16">
      <c r="A22" s="3">
        <v>12</v>
      </c>
      <c r="B22" s="35" t="s">
        <v>203</v>
      </c>
      <c r="C22" s="35" t="s">
        <v>137</v>
      </c>
      <c r="D22" s="47">
        <v>1963</v>
      </c>
      <c r="E22" s="46" t="s">
        <v>122</v>
      </c>
      <c r="F22" s="3">
        <v>73</v>
      </c>
      <c r="G22" s="3">
        <v>81</v>
      </c>
      <c r="H22" s="3">
        <v>80</v>
      </c>
      <c r="I22" s="3">
        <v>77</v>
      </c>
      <c r="J22" s="3">
        <v>79</v>
      </c>
      <c r="K22" s="3">
        <v>77</v>
      </c>
      <c r="L22" s="1">
        <f t="shared" si="0"/>
        <v>467</v>
      </c>
      <c r="O22" s="3" t="s">
        <v>38</v>
      </c>
    </row>
    <row r="23" spans="1:16">
      <c r="B23" s="35"/>
      <c r="C23" s="35"/>
      <c r="D23" s="38"/>
      <c r="E23" s="35"/>
    </row>
    <row r="25" spans="1:16">
      <c r="A25" s="92" t="s">
        <v>33</v>
      </c>
      <c r="B25" s="92"/>
      <c r="C25" s="92"/>
      <c r="F25" s="88" t="s">
        <v>93</v>
      </c>
      <c r="G25" s="88"/>
      <c r="H25" s="88"/>
      <c r="I25" s="88"/>
      <c r="J25" s="88"/>
      <c r="K25" s="88"/>
      <c r="L25" s="88"/>
      <c r="N25" s="3"/>
    </row>
    <row r="26" spans="1:16">
      <c r="L26" s="3"/>
      <c r="N26" s="3"/>
    </row>
    <row r="27" spans="1:16">
      <c r="L27" s="3"/>
      <c r="N27" s="3"/>
    </row>
    <row r="28" spans="1:16">
      <c r="A28" s="88" t="s">
        <v>34</v>
      </c>
      <c r="B28" s="88"/>
      <c r="C28" s="88"/>
      <c r="F28" s="88" t="s">
        <v>35</v>
      </c>
      <c r="G28" s="88"/>
      <c r="H28" s="88"/>
      <c r="I28" s="88"/>
      <c r="J28" s="88"/>
      <c r="K28" s="88"/>
      <c r="L28" s="88"/>
      <c r="N28" s="3"/>
    </row>
  </sheetData>
  <mergeCells count="12">
    <mergeCell ref="A28:C28"/>
    <mergeCell ref="F28:L28"/>
    <mergeCell ref="B9:C9"/>
    <mergeCell ref="F9:K9"/>
    <mergeCell ref="A25:C25"/>
    <mergeCell ref="F25:L25"/>
    <mergeCell ref="A1:P1"/>
    <mergeCell ref="A2:P2"/>
    <mergeCell ref="N4:P4"/>
    <mergeCell ref="A7:P7"/>
    <mergeCell ref="H5:J5"/>
    <mergeCell ref="F5:G5"/>
  </mergeCells>
  <phoneticPr fontId="4" type="noConversion"/>
  <printOptions horizontalCentered="1" verticalCentered="1"/>
  <pageMargins left="0.74803149606299213" right="0.74803149606299213" top="0.09" bottom="0.28999999999999998" header="0.09" footer="0.28999999999999998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7" workbookViewId="0">
      <selection activeCell="A7" sqref="A7:P7"/>
    </sheetView>
  </sheetViews>
  <sheetFormatPr defaultColWidth="9" defaultRowHeight="15.6"/>
  <cols>
    <col min="1" max="1" width="5.59765625" style="3" bestFit="1" customWidth="1"/>
    <col min="2" max="2" width="9.19921875" style="2" customWidth="1"/>
    <col min="3" max="3" width="17.19921875" style="2" bestFit="1" customWidth="1"/>
    <col min="4" max="4" width="5.59765625" style="3" customWidth="1"/>
    <col min="5" max="5" width="13.3984375" style="2" customWidth="1"/>
    <col min="6" max="8" width="3.3984375" style="3" bestFit="1" customWidth="1"/>
    <col min="9" max="9" width="4.59765625" style="3" bestFit="1" customWidth="1"/>
    <col min="10" max="12" width="4.09765625" style="3" bestFit="1" customWidth="1"/>
    <col min="13" max="13" width="4.59765625" style="3" bestFit="1" customWidth="1"/>
    <col min="14" max="14" width="7" style="3" bestFit="1" customWidth="1"/>
    <col min="15" max="15" width="6" style="3" bestFit="1" customWidth="1"/>
    <col min="16" max="16" width="10.19921875" style="3" bestFit="1" customWidth="1"/>
    <col min="17" max="16384" width="9" style="2"/>
  </cols>
  <sheetData>
    <row r="1" spans="1:16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4" spans="1:16">
      <c r="N4" s="84" t="s">
        <v>116</v>
      </c>
      <c r="O4" s="84"/>
      <c r="P4" s="84"/>
    </row>
    <row r="5" spans="1:16">
      <c r="A5" s="20">
        <v>589</v>
      </c>
      <c r="B5" t="s">
        <v>81</v>
      </c>
      <c r="C5" s="20" t="s">
        <v>82</v>
      </c>
      <c r="E5" s="20" t="s">
        <v>79</v>
      </c>
      <c r="F5" s="89">
        <v>1998</v>
      </c>
      <c r="G5" s="89"/>
      <c r="I5" s="89" t="s">
        <v>80</v>
      </c>
      <c r="J5" s="89"/>
      <c r="K5" s="3" t="s">
        <v>70</v>
      </c>
    </row>
    <row r="7" spans="1:16">
      <c r="A7" s="85" t="s">
        <v>44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9" spans="1:16" s="56" customFormat="1">
      <c r="A9" s="55" t="s">
        <v>6</v>
      </c>
      <c r="B9" s="95" t="s">
        <v>7</v>
      </c>
      <c r="C9" s="95"/>
      <c r="D9" s="55" t="s">
        <v>8</v>
      </c>
      <c r="E9" s="56" t="s">
        <v>9</v>
      </c>
      <c r="F9" s="95" t="s">
        <v>42</v>
      </c>
      <c r="G9" s="95"/>
      <c r="H9" s="95"/>
      <c r="I9" s="55" t="s">
        <v>21</v>
      </c>
      <c r="J9" s="95" t="s">
        <v>244</v>
      </c>
      <c r="K9" s="95"/>
      <c r="L9" s="95"/>
      <c r="M9" s="55" t="s">
        <v>21</v>
      </c>
      <c r="N9" s="55" t="s">
        <v>11</v>
      </c>
      <c r="O9" s="55" t="s">
        <v>14</v>
      </c>
      <c r="P9" s="55" t="s">
        <v>15</v>
      </c>
    </row>
    <row r="10" spans="1:16" s="12" customFormat="1">
      <c r="A10" s="11"/>
      <c r="B10" s="11"/>
      <c r="C10" s="11"/>
      <c r="D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s="10" customFormat="1">
      <c r="A11" s="1" t="s">
        <v>36</v>
      </c>
      <c r="B11" s="35" t="s">
        <v>128</v>
      </c>
      <c r="C11" s="35" t="s">
        <v>129</v>
      </c>
      <c r="D11" s="39">
        <v>1971</v>
      </c>
      <c r="E11" s="34" t="s">
        <v>5</v>
      </c>
      <c r="F11" s="3">
        <v>97</v>
      </c>
      <c r="G11" s="3">
        <v>95</v>
      </c>
      <c r="H11" s="3">
        <v>91</v>
      </c>
      <c r="I11" s="47">
        <f t="shared" ref="I11:I18" si="0">SUM(F11:H11)</f>
        <v>283</v>
      </c>
      <c r="J11" s="3">
        <v>91</v>
      </c>
      <c r="K11" s="3">
        <v>97</v>
      </c>
      <c r="L11" s="3">
        <v>96</v>
      </c>
      <c r="M11" s="47">
        <f t="shared" ref="M11:M19" si="1">SUM(J11:L11)</f>
        <v>284</v>
      </c>
      <c r="N11" s="47">
        <f t="shared" ref="N11:N19" si="2">SUM(I11+M11)</f>
        <v>567</v>
      </c>
      <c r="O11" s="3" t="s">
        <v>36</v>
      </c>
      <c r="P11" s="3">
        <v>24</v>
      </c>
    </row>
    <row r="12" spans="1:16" s="10" customFormat="1">
      <c r="A12" s="1" t="s">
        <v>37</v>
      </c>
      <c r="B12" s="35" t="s">
        <v>123</v>
      </c>
      <c r="C12" s="35" t="s">
        <v>124</v>
      </c>
      <c r="D12" s="38">
        <v>1970</v>
      </c>
      <c r="E12" s="35" t="s">
        <v>5</v>
      </c>
      <c r="F12" s="3">
        <v>95</v>
      </c>
      <c r="G12" s="3">
        <v>93</v>
      </c>
      <c r="H12" s="3">
        <v>90</v>
      </c>
      <c r="I12" s="47">
        <f t="shared" si="0"/>
        <v>278</v>
      </c>
      <c r="J12" s="3">
        <v>96</v>
      </c>
      <c r="K12" s="3">
        <v>94</v>
      </c>
      <c r="L12" s="3">
        <v>96</v>
      </c>
      <c r="M12" s="47">
        <f t="shared" si="1"/>
        <v>286</v>
      </c>
      <c r="N12" s="47">
        <f t="shared" si="2"/>
        <v>564</v>
      </c>
      <c r="O12" s="3" t="s">
        <v>36</v>
      </c>
      <c r="P12" s="3">
        <v>20</v>
      </c>
    </row>
    <row r="13" spans="1:16" s="10" customFormat="1">
      <c r="A13" s="1" t="s">
        <v>38</v>
      </c>
      <c r="B13" s="34" t="s">
        <v>125</v>
      </c>
      <c r="C13" s="35" t="s">
        <v>126</v>
      </c>
      <c r="D13" s="36">
        <v>1962</v>
      </c>
      <c r="E13" s="34" t="s">
        <v>127</v>
      </c>
      <c r="F13" s="3">
        <v>97</v>
      </c>
      <c r="G13" s="3">
        <v>94</v>
      </c>
      <c r="H13" s="3">
        <v>97</v>
      </c>
      <c r="I13" s="47">
        <f t="shared" si="0"/>
        <v>288</v>
      </c>
      <c r="J13" s="3">
        <v>91</v>
      </c>
      <c r="K13" s="3">
        <v>98</v>
      </c>
      <c r="L13" s="3">
        <v>86</v>
      </c>
      <c r="M13" s="47">
        <f t="shared" si="1"/>
        <v>275</v>
      </c>
      <c r="N13" s="47">
        <f t="shared" si="2"/>
        <v>563</v>
      </c>
      <c r="O13" s="3" t="s">
        <v>36</v>
      </c>
      <c r="P13" s="3">
        <v>16</v>
      </c>
    </row>
    <row r="14" spans="1:16">
      <c r="A14" s="3">
        <v>4</v>
      </c>
      <c r="B14" s="34" t="s">
        <v>222</v>
      </c>
      <c r="C14" s="35" t="s">
        <v>223</v>
      </c>
      <c r="D14" s="36">
        <v>1971</v>
      </c>
      <c r="E14" s="34" t="s">
        <v>2</v>
      </c>
      <c r="F14" s="3">
        <v>91</v>
      </c>
      <c r="G14" s="3">
        <v>97</v>
      </c>
      <c r="H14" s="3">
        <v>92</v>
      </c>
      <c r="I14" s="47">
        <f t="shared" si="0"/>
        <v>280</v>
      </c>
      <c r="J14" s="3">
        <v>95</v>
      </c>
      <c r="K14" s="3">
        <v>94</v>
      </c>
      <c r="L14" s="3">
        <v>91</v>
      </c>
      <c r="M14" s="47">
        <f t="shared" si="1"/>
        <v>280</v>
      </c>
      <c r="N14" s="47">
        <f t="shared" si="2"/>
        <v>560</v>
      </c>
      <c r="O14" s="3" t="s">
        <v>36</v>
      </c>
      <c r="P14" s="3">
        <v>14</v>
      </c>
    </row>
    <row r="15" spans="1:16">
      <c r="A15" s="3">
        <v>5</v>
      </c>
      <c r="B15" s="35" t="s">
        <v>130</v>
      </c>
      <c r="C15" s="35" t="s">
        <v>131</v>
      </c>
      <c r="D15" s="38">
        <v>1956</v>
      </c>
      <c r="E15" s="35" t="s">
        <v>132</v>
      </c>
      <c r="F15" s="3">
        <v>93</v>
      </c>
      <c r="G15" s="3">
        <v>89</v>
      </c>
      <c r="H15" s="3">
        <v>96</v>
      </c>
      <c r="I15" s="47">
        <f t="shared" si="0"/>
        <v>278</v>
      </c>
      <c r="J15" s="3">
        <v>90</v>
      </c>
      <c r="K15" s="3">
        <v>95</v>
      </c>
      <c r="L15" s="3">
        <v>94</v>
      </c>
      <c r="M15" s="47">
        <f t="shared" si="1"/>
        <v>279</v>
      </c>
      <c r="N15" s="47">
        <f t="shared" si="2"/>
        <v>557</v>
      </c>
      <c r="O15" s="3" t="s">
        <v>36</v>
      </c>
      <c r="P15" s="3">
        <v>12</v>
      </c>
    </row>
    <row r="16" spans="1:16">
      <c r="A16" s="69">
        <v>6</v>
      </c>
      <c r="B16" s="71" t="s">
        <v>189</v>
      </c>
      <c r="C16" s="71" t="s">
        <v>190</v>
      </c>
      <c r="D16" s="72">
        <v>1981</v>
      </c>
      <c r="E16" s="71" t="s">
        <v>171</v>
      </c>
      <c r="F16" s="69">
        <v>88</v>
      </c>
      <c r="G16" s="69">
        <v>96</v>
      </c>
      <c r="H16" s="69">
        <v>99</v>
      </c>
      <c r="I16" s="80">
        <f t="shared" si="0"/>
        <v>283</v>
      </c>
      <c r="J16" s="69">
        <v>93</v>
      </c>
      <c r="K16" s="69">
        <v>91</v>
      </c>
      <c r="L16" s="69">
        <v>90</v>
      </c>
      <c r="M16" s="80">
        <f t="shared" si="1"/>
        <v>274</v>
      </c>
      <c r="N16" s="80">
        <f t="shared" si="2"/>
        <v>557</v>
      </c>
      <c r="O16" s="69" t="s">
        <v>36</v>
      </c>
      <c r="P16" s="69">
        <v>10</v>
      </c>
    </row>
    <row r="17" spans="1:16">
      <c r="A17" s="3">
        <v>7</v>
      </c>
      <c r="B17" s="35" t="s">
        <v>141</v>
      </c>
      <c r="C17" s="35" t="s">
        <v>142</v>
      </c>
      <c r="D17" s="38" t="s">
        <v>143</v>
      </c>
      <c r="E17" s="35" t="s">
        <v>2</v>
      </c>
      <c r="F17" s="3">
        <v>92</v>
      </c>
      <c r="G17" s="3">
        <v>93</v>
      </c>
      <c r="H17" s="3">
        <v>89</v>
      </c>
      <c r="I17" s="47">
        <f t="shared" si="0"/>
        <v>274</v>
      </c>
      <c r="J17" s="3">
        <v>91</v>
      </c>
      <c r="K17" s="3">
        <v>93</v>
      </c>
      <c r="L17" s="3">
        <v>91</v>
      </c>
      <c r="M17" s="47">
        <f t="shared" si="1"/>
        <v>275</v>
      </c>
      <c r="N17" s="47">
        <f t="shared" si="2"/>
        <v>549</v>
      </c>
      <c r="O17" s="3" t="s">
        <v>37</v>
      </c>
      <c r="P17" s="3">
        <v>8</v>
      </c>
    </row>
    <row r="18" spans="1:16">
      <c r="A18" s="3">
        <v>8</v>
      </c>
      <c r="B18" s="35" t="s">
        <v>224</v>
      </c>
      <c r="C18" s="35" t="s">
        <v>225</v>
      </c>
      <c r="D18" s="38">
        <v>1967</v>
      </c>
      <c r="E18" s="35" t="s">
        <v>2</v>
      </c>
      <c r="F18" s="3">
        <v>88</v>
      </c>
      <c r="G18" s="3">
        <v>91</v>
      </c>
      <c r="H18" s="3">
        <v>95</v>
      </c>
      <c r="I18" s="47">
        <f t="shared" si="0"/>
        <v>274</v>
      </c>
      <c r="J18" s="3">
        <v>86</v>
      </c>
      <c r="K18" s="3">
        <v>92</v>
      </c>
      <c r="L18" s="3">
        <v>88</v>
      </c>
      <c r="M18" s="47">
        <f t="shared" si="1"/>
        <v>266</v>
      </c>
      <c r="N18" s="47">
        <f t="shared" si="2"/>
        <v>540</v>
      </c>
      <c r="O18" s="3" t="s">
        <v>37</v>
      </c>
      <c r="P18" s="3">
        <v>6</v>
      </c>
    </row>
    <row r="19" spans="1:16">
      <c r="A19" s="3">
        <v>9</v>
      </c>
      <c r="B19" s="35" t="s">
        <v>138</v>
      </c>
      <c r="C19" s="35" t="s">
        <v>139</v>
      </c>
      <c r="D19" s="50">
        <v>1936</v>
      </c>
      <c r="E19" s="51" t="s">
        <v>140</v>
      </c>
      <c r="F19" s="3" t="s">
        <v>246</v>
      </c>
      <c r="G19" s="3">
        <v>87</v>
      </c>
      <c r="H19" s="3">
        <v>89</v>
      </c>
      <c r="I19" s="47">
        <v>256</v>
      </c>
      <c r="J19" s="3">
        <v>90</v>
      </c>
      <c r="K19" s="3">
        <v>82</v>
      </c>
      <c r="L19" s="3">
        <v>88</v>
      </c>
      <c r="M19" s="47">
        <f t="shared" si="1"/>
        <v>260</v>
      </c>
      <c r="N19" s="47">
        <f t="shared" si="2"/>
        <v>516</v>
      </c>
      <c r="O19" s="3" t="s">
        <v>38</v>
      </c>
      <c r="P19" s="3">
        <v>4</v>
      </c>
    </row>
    <row r="20" spans="1:16">
      <c r="B20" s="35"/>
      <c r="C20" s="35"/>
      <c r="D20" s="50"/>
      <c r="E20" s="51"/>
      <c r="I20" s="47"/>
      <c r="M20" s="47"/>
      <c r="N20" s="47"/>
    </row>
    <row r="21" spans="1:16" s="65" customFormat="1">
      <c r="A21" s="48" t="s">
        <v>16</v>
      </c>
      <c r="B21" s="52" t="s">
        <v>144</v>
      </c>
      <c r="C21" s="52" t="s">
        <v>145</v>
      </c>
      <c r="D21" s="53">
        <v>1936</v>
      </c>
      <c r="E21" s="52" t="s">
        <v>226</v>
      </c>
      <c r="F21" s="53">
        <v>88</v>
      </c>
      <c r="G21" s="53">
        <v>89</v>
      </c>
      <c r="H21" s="53">
        <v>90</v>
      </c>
      <c r="I21" s="48">
        <f>SUM(F21:H21)</f>
        <v>267</v>
      </c>
      <c r="J21" s="48">
        <v>93</v>
      </c>
      <c r="K21" s="48">
        <v>84</v>
      </c>
      <c r="L21" s="48">
        <v>93</v>
      </c>
      <c r="M21" s="48">
        <f>SUM(J21:L21)</f>
        <v>270</v>
      </c>
      <c r="N21" s="48">
        <f>SUM(I21+M21)</f>
        <v>537</v>
      </c>
      <c r="O21" s="48"/>
      <c r="P21" s="48"/>
    </row>
    <row r="22" spans="1:16" s="65" customFormat="1">
      <c r="A22" s="48" t="s">
        <v>16</v>
      </c>
      <c r="B22" s="52" t="s">
        <v>198</v>
      </c>
      <c r="C22" s="52" t="s">
        <v>199</v>
      </c>
      <c r="D22" s="53">
        <v>1972</v>
      </c>
      <c r="E22" s="52" t="s">
        <v>2</v>
      </c>
      <c r="F22" s="53">
        <v>91</v>
      </c>
      <c r="G22" s="53">
        <v>91</v>
      </c>
      <c r="H22" s="53">
        <v>88</v>
      </c>
      <c r="I22" s="48">
        <f>SUM(F22:H22)</f>
        <v>270</v>
      </c>
      <c r="J22" s="48">
        <v>89</v>
      </c>
      <c r="K22" s="48">
        <v>93</v>
      </c>
      <c r="L22" s="48">
        <v>92</v>
      </c>
      <c r="M22" s="48">
        <f>SUM(J22:L22)</f>
        <v>274</v>
      </c>
      <c r="N22" s="48">
        <f>SUM(I22+M22)</f>
        <v>544</v>
      </c>
      <c r="O22" s="48"/>
      <c r="P22" s="48"/>
    </row>
    <row r="23" spans="1:16">
      <c r="D23" s="2"/>
      <c r="M23" s="47"/>
      <c r="N23" s="47"/>
    </row>
    <row r="24" spans="1:16">
      <c r="B24" s="66" t="s">
        <v>247</v>
      </c>
    </row>
    <row r="26" spans="1:16">
      <c r="A26" s="92" t="s">
        <v>33</v>
      </c>
      <c r="B26" s="92"/>
      <c r="C26" s="92"/>
      <c r="F26" s="88" t="s">
        <v>93</v>
      </c>
      <c r="G26" s="88"/>
      <c r="H26" s="88"/>
      <c r="I26" s="88"/>
      <c r="J26" s="88"/>
      <c r="K26" s="88"/>
      <c r="L26" s="88"/>
    </row>
    <row r="29" spans="1:16">
      <c r="A29" s="88" t="s">
        <v>34</v>
      </c>
      <c r="B29" s="88"/>
      <c r="C29" s="88"/>
      <c r="F29" s="88" t="s">
        <v>35</v>
      </c>
      <c r="G29" s="88"/>
      <c r="H29" s="88"/>
      <c r="I29" s="88"/>
      <c r="J29" s="88"/>
      <c r="K29" s="88"/>
      <c r="L29" s="88"/>
    </row>
  </sheetData>
  <mergeCells count="13">
    <mergeCell ref="B9:C9"/>
    <mergeCell ref="A26:C26"/>
    <mergeCell ref="F26:L26"/>
    <mergeCell ref="A29:C29"/>
    <mergeCell ref="F29:L29"/>
    <mergeCell ref="F9:H9"/>
    <mergeCell ref="J9:L9"/>
    <mergeCell ref="A1:P1"/>
    <mergeCell ref="A2:P2"/>
    <mergeCell ref="N4:P4"/>
    <mergeCell ref="A7:P7"/>
    <mergeCell ref="I5:J5"/>
    <mergeCell ref="F5:G5"/>
  </mergeCells>
  <phoneticPr fontId="4" type="noConversion"/>
  <printOptions horizontalCentered="1" verticalCentered="1"/>
  <pageMargins left="0.1968503937007874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4" workbookViewId="0">
      <selection activeCell="B4" sqref="B4"/>
    </sheetView>
  </sheetViews>
  <sheetFormatPr defaultColWidth="9" defaultRowHeight="15.6"/>
  <cols>
    <col min="1" max="1" width="5.59765625" style="3" bestFit="1" customWidth="1"/>
    <col min="2" max="2" width="7.3984375" style="2" bestFit="1" customWidth="1"/>
    <col min="3" max="3" width="20.3984375" style="2" bestFit="1" customWidth="1"/>
    <col min="4" max="4" width="5.3984375" style="3" customWidth="1"/>
    <col min="5" max="5" width="13.5" style="2" bestFit="1" customWidth="1"/>
    <col min="6" max="8" width="2.8984375" style="3" bestFit="1" customWidth="1"/>
    <col min="9" max="9" width="4.59765625" style="3" bestFit="1" customWidth="1"/>
    <col min="10" max="12" width="2.8984375" style="3" bestFit="1" customWidth="1"/>
    <col min="13" max="13" width="4.8984375" style="3" customWidth="1"/>
    <col min="14" max="14" width="7" style="3" bestFit="1" customWidth="1"/>
    <col min="15" max="15" width="6.8984375" style="3" bestFit="1" customWidth="1"/>
    <col min="16" max="16" width="8.59765625" style="3" bestFit="1" customWidth="1"/>
    <col min="17" max="17" width="6" style="3" bestFit="1" customWidth="1"/>
    <col min="18" max="18" width="10.19921875" style="3" bestFit="1" customWidth="1"/>
    <col min="19" max="16384" width="9" style="2"/>
  </cols>
  <sheetData>
    <row r="1" spans="1:18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2"/>
      <c r="R1" s="2"/>
    </row>
    <row r="2" spans="1:18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2"/>
      <c r="R2" s="2"/>
    </row>
    <row r="3" spans="1:18">
      <c r="Q3" s="2"/>
      <c r="R3" s="2"/>
    </row>
    <row r="4" spans="1:18">
      <c r="N4" s="84" t="s">
        <v>116</v>
      </c>
      <c r="O4" s="84"/>
      <c r="P4" s="84"/>
      <c r="Q4" s="2"/>
      <c r="R4" s="2"/>
    </row>
    <row r="5" spans="1:18" ht="39" customHeight="1">
      <c r="A5" s="26">
        <v>589</v>
      </c>
      <c r="B5" s="27" t="s">
        <v>83</v>
      </c>
      <c r="C5" s="26" t="s">
        <v>43</v>
      </c>
      <c r="D5" s="26" t="s">
        <v>79</v>
      </c>
      <c r="E5" s="18">
        <v>1999</v>
      </c>
      <c r="F5" s="91" t="s">
        <v>72</v>
      </c>
      <c r="G5" s="91"/>
      <c r="H5" s="3" t="s">
        <v>70</v>
      </c>
    </row>
    <row r="7" spans="1:18">
      <c r="A7" s="85" t="s">
        <v>41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9" spans="1:18" s="56" customFormat="1">
      <c r="A9" s="55" t="s">
        <v>6</v>
      </c>
      <c r="B9" s="95" t="s">
        <v>7</v>
      </c>
      <c r="C9" s="95"/>
      <c r="D9" s="55" t="s">
        <v>8</v>
      </c>
      <c r="E9" s="56" t="s">
        <v>9</v>
      </c>
      <c r="F9" s="95" t="s">
        <v>42</v>
      </c>
      <c r="G9" s="95"/>
      <c r="H9" s="95"/>
      <c r="I9" s="55" t="s">
        <v>21</v>
      </c>
      <c r="J9" s="95" t="s">
        <v>244</v>
      </c>
      <c r="K9" s="95"/>
      <c r="L9" s="95"/>
      <c r="M9" s="55" t="s">
        <v>21</v>
      </c>
      <c r="N9" s="55" t="s">
        <v>11</v>
      </c>
      <c r="O9" s="55" t="s">
        <v>12</v>
      </c>
      <c r="P9" s="55" t="s">
        <v>13</v>
      </c>
      <c r="Q9" s="55" t="s">
        <v>14</v>
      </c>
      <c r="R9" s="55" t="s">
        <v>15</v>
      </c>
    </row>
    <row r="10" spans="1:18" s="12" customFormat="1">
      <c r="A10" s="11"/>
      <c r="B10" s="11"/>
      <c r="C10" s="11"/>
      <c r="D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s="10" customFormat="1">
      <c r="A11" s="1" t="s">
        <v>36</v>
      </c>
      <c r="B11" s="37" t="s">
        <v>236</v>
      </c>
      <c r="C11" s="35" t="s">
        <v>124</v>
      </c>
      <c r="D11" s="38">
        <v>1975</v>
      </c>
      <c r="E11" s="37" t="s">
        <v>168</v>
      </c>
      <c r="F11" s="3">
        <v>90</v>
      </c>
      <c r="G11" s="3">
        <v>89</v>
      </c>
      <c r="H11" s="3">
        <v>86</v>
      </c>
      <c r="I11" s="47">
        <f>SUM(F11:H11)</f>
        <v>265</v>
      </c>
      <c r="J11" s="3">
        <v>97</v>
      </c>
      <c r="K11" s="3">
        <v>98</v>
      </c>
      <c r="L11" s="3">
        <v>96</v>
      </c>
      <c r="M11" s="47">
        <f>SUM(J11:L11)</f>
        <v>291</v>
      </c>
      <c r="N11" s="1">
        <f>SUM(I11+M11)</f>
        <v>556</v>
      </c>
      <c r="O11" s="6">
        <v>202.9</v>
      </c>
      <c r="P11" s="1">
        <f>SUM(N11:O11)</f>
        <v>758.9</v>
      </c>
      <c r="Q11" s="3" t="s">
        <v>36</v>
      </c>
      <c r="R11" s="3">
        <v>24</v>
      </c>
    </row>
    <row r="12" spans="1:18" s="10" customFormat="1">
      <c r="A12" s="1" t="s">
        <v>37</v>
      </c>
      <c r="B12" s="34" t="s">
        <v>239</v>
      </c>
      <c r="C12" s="35" t="s">
        <v>154</v>
      </c>
      <c r="D12" s="36">
        <v>1957</v>
      </c>
      <c r="E12" s="34" t="s">
        <v>2</v>
      </c>
      <c r="F12" s="3">
        <v>90</v>
      </c>
      <c r="G12" s="3">
        <v>90</v>
      </c>
      <c r="H12" s="3">
        <v>88</v>
      </c>
      <c r="I12" s="47">
        <f>SUM(F12:H12)</f>
        <v>268</v>
      </c>
      <c r="J12" s="3">
        <v>93</v>
      </c>
      <c r="K12" s="3">
        <v>92</v>
      </c>
      <c r="L12" s="3">
        <v>91</v>
      </c>
      <c r="M12" s="47">
        <f>SUM(J12:L12)</f>
        <v>276</v>
      </c>
      <c r="N12" s="1">
        <f>SUM(I12+M12)</f>
        <v>544</v>
      </c>
      <c r="O12" s="6">
        <v>199.9</v>
      </c>
      <c r="P12" s="1">
        <f>SUM(N12:O12)</f>
        <v>743.9</v>
      </c>
      <c r="Q12" s="3" t="s">
        <v>37</v>
      </c>
      <c r="R12" s="3">
        <v>20</v>
      </c>
    </row>
    <row r="13" spans="1:18" s="10" customFormat="1">
      <c r="A13" s="1" t="s">
        <v>38</v>
      </c>
      <c r="B13" s="37" t="s">
        <v>237</v>
      </c>
      <c r="C13" s="35" t="s">
        <v>238</v>
      </c>
      <c r="D13" s="38">
        <v>1985</v>
      </c>
      <c r="E13" s="37" t="s">
        <v>2</v>
      </c>
      <c r="F13" s="3">
        <v>84</v>
      </c>
      <c r="G13" s="3">
        <v>85</v>
      </c>
      <c r="H13" s="3">
        <v>96</v>
      </c>
      <c r="I13" s="47">
        <f>SUM(F13:H13)</f>
        <v>265</v>
      </c>
      <c r="J13" s="3">
        <v>83</v>
      </c>
      <c r="K13" s="3">
        <v>91</v>
      </c>
      <c r="L13" s="3">
        <v>94</v>
      </c>
      <c r="M13" s="48">
        <f>SUM(J13:L13)</f>
        <v>268</v>
      </c>
      <c r="N13" s="1">
        <f>SUM(I13+M13)</f>
        <v>533</v>
      </c>
      <c r="O13" s="6">
        <v>198.5</v>
      </c>
      <c r="P13" s="1">
        <f>SUM(N13:O13)</f>
        <v>731.5</v>
      </c>
      <c r="Q13" s="3" t="s">
        <v>37</v>
      </c>
      <c r="R13" s="3">
        <v>16</v>
      </c>
    </row>
    <row r="14" spans="1:18">
      <c r="A14" s="3">
        <v>4</v>
      </c>
      <c r="B14" s="61" t="s">
        <v>240</v>
      </c>
      <c r="C14" s="35" t="s">
        <v>241</v>
      </c>
      <c r="D14" s="62">
        <v>1947</v>
      </c>
      <c r="E14" s="63" t="s">
        <v>140</v>
      </c>
      <c r="F14" s="3">
        <v>92</v>
      </c>
      <c r="G14" s="3">
        <v>91</v>
      </c>
      <c r="H14" s="3">
        <v>94</v>
      </c>
      <c r="I14" s="47">
        <f>SUM(F14:H14)</f>
        <v>277</v>
      </c>
      <c r="J14" s="3">
        <v>65</v>
      </c>
      <c r="K14" s="3">
        <v>83</v>
      </c>
      <c r="L14" s="3">
        <v>74</v>
      </c>
      <c r="M14" s="47">
        <f>SUM(J14:L14)</f>
        <v>222</v>
      </c>
      <c r="N14" s="1">
        <f>SUM(I14+M14)</f>
        <v>499</v>
      </c>
      <c r="O14" s="6"/>
      <c r="P14" s="1">
        <f>SUM(N14:O14)</f>
        <v>499</v>
      </c>
      <c r="R14" s="3">
        <v>14</v>
      </c>
    </row>
    <row r="15" spans="1:18">
      <c r="A15" s="3">
        <v>5</v>
      </c>
      <c r="B15" s="61" t="s">
        <v>242</v>
      </c>
      <c r="C15" s="35" t="s">
        <v>243</v>
      </c>
      <c r="D15" s="62">
        <v>1972</v>
      </c>
      <c r="E15" s="63" t="s">
        <v>2</v>
      </c>
      <c r="F15" s="3">
        <v>77</v>
      </c>
      <c r="G15" s="3">
        <v>89</v>
      </c>
      <c r="H15" s="3">
        <v>86</v>
      </c>
      <c r="I15" s="47">
        <f>SUM(F15:H15)</f>
        <v>252</v>
      </c>
      <c r="J15" s="3">
        <v>74</v>
      </c>
      <c r="K15" s="3">
        <v>80</v>
      </c>
      <c r="L15" s="3">
        <v>86</v>
      </c>
      <c r="M15" s="48">
        <f>SUM(J15:L15)</f>
        <v>240</v>
      </c>
      <c r="N15" s="1">
        <f>SUM(I15+M15)</f>
        <v>492</v>
      </c>
      <c r="O15" s="6"/>
      <c r="P15" s="1">
        <f>SUM(N15:O15)</f>
        <v>492</v>
      </c>
      <c r="R15" s="3">
        <v>12</v>
      </c>
    </row>
    <row r="18" spans="1:18">
      <c r="A18" s="92" t="s">
        <v>33</v>
      </c>
      <c r="B18" s="92"/>
      <c r="C18" s="92"/>
      <c r="F18" s="88" t="s">
        <v>93</v>
      </c>
      <c r="G18" s="88"/>
      <c r="H18" s="88"/>
      <c r="I18" s="88"/>
      <c r="J18" s="88"/>
      <c r="K18" s="88"/>
      <c r="L18" s="88"/>
      <c r="Q18" s="2"/>
      <c r="R18" s="2"/>
    </row>
    <row r="19" spans="1:18">
      <c r="Q19" s="2"/>
      <c r="R19" s="2"/>
    </row>
    <row r="20" spans="1:18">
      <c r="Q20" s="2"/>
      <c r="R20" s="2"/>
    </row>
    <row r="21" spans="1:18">
      <c r="A21" s="88" t="s">
        <v>34</v>
      </c>
      <c r="B21" s="88"/>
      <c r="C21" s="88"/>
      <c r="F21" s="88" t="s">
        <v>35</v>
      </c>
      <c r="G21" s="88"/>
      <c r="H21" s="88"/>
      <c r="I21" s="88"/>
      <c r="J21" s="88"/>
      <c r="K21" s="88"/>
      <c r="L21" s="88"/>
      <c r="Q21" s="2"/>
      <c r="R21" s="2"/>
    </row>
  </sheetData>
  <mergeCells count="12">
    <mergeCell ref="A7:R7"/>
    <mergeCell ref="F5:G5"/>
    <mergeCell ref="A1:P1"/>
    <mergeCell ref="A2:P2"/>
    <mergeCell ref="N4:P4"/>
    <mergeCell ref="B9:C9"/>
    <mergeCell ref="A18:C18"/>
    <mergeCell ref="F18:L18"/>
    <mergeCell ref="A21:C21"/>
    <mergeCell ref="F21:L21"/>
    <mergeCell ref="F9:H9"/>
    <mergeCell ref="J9:L9"/>
  </mergeCells>
  <phoneticPr fontId="4" type="noConversion"/>
  <printOptions horizontalCentered="1" verticalCentered="1"/>
  <pageMargins left="0.1968503937007874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P1"/>
    </sheetView>
  </sheetViews>
  <sheetFormatPr defaultColWidth="9" defaultRowHeight="15.6"/>
  <cols>
    <col min="1" max="1" width="5.59765625" style="3" bestFit="1" customWidth="1"/>
    <col min="2" max="2" width="9.09765625" style="2" bestFit="1" customWidth="1"/>
    <col min="3" max="3" width="14.8984375" style="2" bestFit="1" customWidth="1"/>
    <col min="4" max="4" width="5.59765625" style="3" bestFit="1" customWidth="1"/>
    <col min="5" max="5" width="14.19921875" style="2" bestFit="1" customWidth="1"/>
    <col min="6" max="8" width="2.8984375" style="3" bestFit="1" customWidth="1"/>
    <col min="9" max="9" width="3.8984375" style="3" bestFit="1" customWidth="1"/>
    <col min="10" max="11" width="2.8984375" style="3" bestFit="1" customWidth="1"/>
    <col min="12" max="12" width="7" style="3" bestFit="1" customWidth="1"/>
    <col min="13" max="13" width="6" style="3" bestFit="1" customWidth="1"/>
    <col min="14" max="14" width="10.19921875" style="3" bestFit="1" customWidth="1"/>
    <col min="15" max="16384" width="9" style="2"/>
  </cols>
  <sheetData>
    <row r="1" spans="1:16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>
      <c r="O3" s="3"/>
      <c r="P3" s="3"/>
    </row>
    <row r="4" spans="1:16">
      <c r="L4" s="15" t="s">
        <v>116</v>
      </c>
      <c r="M4" s="15"/>
      <c r="N4" s="15"/>
    </row>
    <row r="5" spans="1:16">
      <c r="A5" s="26">
        <v>598</v>
      </c>
      <c r="B5" s="27" t="s">
        <v>31</v>
      </c>
      <c r="C5" s="26" t="s">
        <v>26</v>
      </c>
      <c r="D5" s="26" t="s">
        <v>84</v>
      </c>
      <c r="E5" s="18">
        <v>1989</v>
      </c>
      <c r="F5" s="91" t="s">
        <v>85</v>
      </c>
      <c r="G5" s="91"/>
      <c r="H5" s="91"/>
      <c r="I5" s="3" t="s">
        <v>70</v>
      </c>
    </row>
    <row r="7" spans="1:16">
      <c r="A7" s="85" t="s">
        <v>45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9" spans="1:16" s="12" customFormat="1">
      <c r="A9" s="11" t="s">
        <v>6</v>
      </c>
      <c r="B9" s="87" t="s">
        <v>7</v>
      </c>
      <c r="C9" s="87"/>
      <c r="D9" s="11" t="s">
        <v>8</v>
      </c>
      <c r="E9" s="12" t="s">
        <v>9</v>
      </c>
      <c r="F9" s="87" t="s">
        <v>10</v>
      </c>
      <c r="G9" s="87"/>
      <c r="H9" s="87"/>
      <c r="I9" s="87"/>
      <c r="J9" s="87"/>
      <c r="K9" s="87"/>
      <c r="L9" s="11" t="s">
        <v>11</v>
      </c>
      <c r="M9" s="11" t="s">
        <v>14</v>
      </c>
      <c r="N9" s="11" t="s">
        <v>15</v>
      </c>
    </row>
    <row r="10" spans="1:16" s="12" customFormat="1">
      <c r="A10" s="11"/>
      <c r="B10" s="11"/>
      <c r="C10" s="11"/>
      <c r="D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 s="10" customFormat="1">
      <c r="A11" s="74" t="s">
        <v>36</v>
      </c>
      <c r="B11" s="76" t="s">
        <v>167</v>
      </c>
      <c r="C11" s="71" t="s">
        <v>26</v>
      </c>
      <c r="D11" s="68">
        <v>1968</v>
      </c>
      <c r="E11" s="76" t="s">
        <v>168</v>
      </c>
      <c r="F11" s="69">
        <v>99</v>
      </c>
      <c r="G11" s="69">
        <v>97</v>
      </c>
      <c r="H11" s="69">
        <v>96</v>
      </c>
      <c r="I11" s="69">
        <v>96</v>
      </c>
      <c r="J11" s="69">
        <v>94</v>
      </c>
      <c r="K11" s="69">
        <v>99</v>
      </c>
      <c r="L11" s="74">
        <f t="shared" ref="L11:L22" si="0">SUM(F11:K11)</f>
        <v>581</v>
      </c>
      <c r="M11" s="69" t="s">
        <v>36</v>
      </c>
      <c r="N11" s="69">
        <v>24</v>
      </c>
    </row>
    <row r="12" spans="1:16" s="10" customFormat="1">
      <c r="A12" s="1" t="s">
        <v>37</v>
      </c>
      <c r="B12" s="37" t="s">
        <v>177</v>
      </c>
      <c r="C12" s="35" t="s">
        <v>178</v>
      </c>
      <c r="D12" s="38">
        <v>1987</v>
      </c>
      <c r="E12" s="37" t="s">
        <v>179</v>
      </c>
      <c r="F12" s="3">
        <v>96</v>
      </c>
      <c r="G12" s="3">
        <v>99</v>
      </c>
      <c r="H12" s="3">
        <v>96</v>
      </c>
      <c r="I12" s="3">
        <v>95</v>
      </c>
      <c r="J12" s="3">
        <v>97</v>
      </c>
      <c r="K12" s="3">
        <v>95</v>
      </c>
      <c r="L12" s="1">
        <f t="shared" si="0"/>
        <v>578</v>
      </c>
      <c r="M12" s="3" t="s">
        <v>36</v>
      </c>
      <c r="N12" s="3">
        <v>20</v>
      </c>
    </row>
    <row r="13" spans="1:16" s="10" customFormat="1">
      <c r="A13" s="74" t="s">
        <v>38</v>
      </c>
      <c r="B13" s="70" t="s">
        <v>169</v>
      </c>
      <c r="C13" s="71" t="s">
        <v>170</v>
      </c>
      <c r="D13" s="72">
        <v>1985</v>
      </c>
      <c r="E13" s="70" t="s">
        <v>171</v>
      </c>
      <c r="F13" s="69">
        <v>96</v>
      </c>
      <c r="G13" s="69">
        <v>95</v>
      </c>
      <c r="H13" s="69">
        <v>96</v>
      </c>
      <c r="I13" s="69">
        <v>93</v>
      </c>
      <c r="J13" s="69">
        <v>95</v>
      </c>
      <c r="K13" s="69">
        <v>99</v>
      </c>
      <c r="L13" s="74">
        <f t="shared" si="0"/>
        <v>574</v>
      </c>
      <c r="M13" s="69" t="s">
        <v>37</v>
      </c>
      <c r="N13" s="69">
        <v>16</v>
      </c>
    </row>
    <row r="14" spans="1:16">
      <c r="A14" s="3">
        <v>4</v>
      </c>
      <c r="B14" s="37" t="s">
        <v>255</v>
      </c>
      <c r="C14" s="35" t="s">
        <v>256</v>
      </c>
      <c r="D14" s="38">
        <v>1985</v>
      </c>
      <c r="E14" s="37" t="s">
        <v>4</v>
      </c>
      <c r="F14" s="3">
        <v>98</v>
      </c>
      <c r="G14" s="3">
        <v>93</v>
      </c>
      <c r="H14" s="3">
        <v>95</v>
      </c>
      <c r="I14" s="3">
        <v>94</v>
      </c>
      <c r="J14" s="3">
        <v>98</v>
      </c>
      <c r="K14" s="3">
        <v>96</v>
      </c>
      <c r="L14" s="1">
        <f t="shared" si="0"/>
        <v>574</v>
      </c>
      <c r="M14" s="3" t="s">
        <v>37</v>
      </c>
      <c r="N14" s="3">
        <v>14</v>
      </c>
    </row>
    <row r="15" spans="1:16">
      <c r="A15" s="3">
        <v>5</v>
      </c>
      <c r="B15" s="37" t="s">
        <v>174</v>
      </c>
      <c r="C15" s="35" t="s">
        <v>175</v>
      </c>
      <c r="D15" s="38">
        <v>1969</v>
      </c>
      <c r="E15" s="37" t="s">
        <v>2</v>
      </c>
      <c r="F15" s="3">
        <v>94</v>
      </c>
      <c r="G15" s="3">
        <v>95</v>
      </c>
      <c r="H15" s="3">
        <v>98</v>
      </c>
      <c r="I15" s="3">
        <v>96</v>
      </c>
      <c r="J15" s="3">
        <v>95</v>
      </c>
      <c r="K15" s="3">
        <v>95</v>
      </c>
      <c r="L15" s="1">
        <f t="shared" si="0"/>
        <v>573</v>
      </c>
      <c r="M15" s="3" t="s">
        <v>37</v>
      </c>
      <c r="N15" s="3">
        <v>12</v>
      </c>
    </row>
    <row r="16" spans="1:16">
      <c r="A16" s="3">
        <v>6</v>
      </c>
      <c r="B16" s="34" t="s">
        <v>176</v>
      </c>
      <c r="C16" s="35" t="s">
        <v>152</v>
      </c>
      <c r="D16" s="36">
        <v>1953</v>
      </c>
      <c r="E16" s="34" t="s">
        <v>122</v>
      </c>
      <c r="F16" s="3">
        <v>96</v>
      </c>
      <c r="G16" s="3">
        <v>96</v>
      </c>
      <c r="H16" s="3">
        <v>91</v>
      </c>
      <c r="I16" s="3">
        <v>96</v>
      </c>
      <c r="J16" s="3">
        <v>94</v>
      </c>
      <c r="K16" s="3">
        <v>98</v>
      </c>
      <c r="L16" s="1">
        <f t="shared" si="0"/>
        <v>571</v>
      </c>
      <c r="M16" s="3" t="s">
        <v>37</v>
      </c>
      <c r="N16" s="3">
        <v>10</v>
      </c>
    </row>
    <row r="17" spans="1:16">
      <c r="A17" s="69">
        <v>7</v>
      </c>
      <c r="B17" s="71" t="s">
        <v>252</v>
      </c>
      <c r="C17" s="78" t="s">
        <v>173</v>
      </c>
      <c r="D17" s="70">
        <v>1989</v>
      </c>
      <c r="E17" s="79" t="s">
        <v>171</v>
      </c>
      <c r="F17" s="69">
        <v>95</v>
      </c>
      <c r="G17" s="69">
        <v>93</v>
      </c>
      <c r="H17" s="69">
        <v>94</v>
      </c>
      <c r="I17" s="69">
        <v>96</v>
      </c>
      <c r="J17" s="69">
        <v>96</v>
      </c>
      <c r="K17" s="69">
        <v>95</v>
      </c>
      <c r="L17" s="74">
        <f t="shared" si="0"/>
        <v>569</v>
      </c>
      <c r="M17" s="69" t="s">
        <v>37</v>
      </c>
      <c r="N17" s="69">
        <v>8</v>
      </c>
    </row>
    <row r="18" spans="1:16">
      <c r="A18" s="3">
        <v>8</v>
      </c>
      <c r="B18" s="37" t="s">
        <v>250</v>
      </c>
      <c r="C18" s="35" t="s">
        <v>251</v>
      </c>
      <c r="D18" s="38">
        <v>1971</v>
      </c>
      <c r="E18" s="37" t="s">
        <v>2</v>
      </c>
      <c r="F18" s="3">
        <v>93</v>
      </c>
      <c r="G18" s="3">
        <v>93</v>
      </c>
      <c r="H18" s="3">
        <v>93</v>
      </c>
      <c r="I18" s="3">
        <v>93</v>
      </c>
      <c r="J18" s="3">
        <v>98</v>
      </c>
      <c r="K18" s="3">
        <v>95</v>
      </c>
      <c r="L18" s="1">
        <f t="shared" si="0"/>
        <v>565</v>
      </c>
      <c r="M18" s="3" t="s">
        <v>37</v>
      </c>
      <c r="N18" s="3">
        <v>6</v>
      </c>
    </row>
    <row r="19" spans="1:16">
      <c r="A19" s="3">
        <v>9</v>
      </c>
      <c r="B19" s="35" t="s">
        <v>182</v>
      </c>
      <c r="C19" s="67" t="s">
        <v>183</v>
      </c>
      <c r="D19" s="37">
        <v>1989</v>
      </c>
      <c r="E19" s="42" t="s">
        <v>179</v>
      </c>
      <c r="F19" s="3">
        <v>92</v>
      </c>
      <c r="G19" s="3">
        <v>95</v>
      </c>
      <c r="H19" s="3">
        <v>91</v>
      </c>
      <c r="I19" s="3">
        <v>93</v>
      </c>
      <c r="J19" s="3">
        <v>93</v>
      </c>
      <c r="K19" s="3">
        <v>94</v>
      </c>
      <c r="L19" s="1">
        <f t="shared" si="0"/>
        <v>558</v>
      </c>
      <c r="M19" s="3" t="s">
        <v>37</v>
      </c>
      <c r="N19" s="3">
        <v>4</v>
      </c>
    </row>
    <row r="20" spans="1:16">
      <c r="A20" s="3">
        <v>10</v>
      </c>
      <c r="B20" s="37" t="s">
        <v>253</v>
      </c>
      <c r="C20" s="34" t="s">
        <v>254</v>
      </c>
      <c r="D20" s="38">
        <v>1976</v>
      </c>
      <c r="E20" s="37" t="s">
        <v>230</v>
      </c>
      <c r="F20" s="3">
        <v>92</v>
      </c>
      <c r="G20" s="3">
        <v>94</v>
      </c>
      <c r="H20" s="3">
        <v>89</v>
      </c>
      <c r="I20" s="3">
        <v>93</v>
      </c>
      <c r="J20" s="3">
        <v>94</v>
      </c>
      <c r="K20" s="3">
        <v>95</v>
      </c>
      <c r="L20" s="1">
        <f t="shared" si="0"/>
        <v>557</v>
      </c>
      <c r="M20" s="3" t="s">
        <v>37</v>
      </c>
      <c r="N20" s="3">
        <v>2</v>
      </c>
    </row>
    <row r="21" spans="1:16">
      <c r="A21" s="3">
        <v>11</v>
      </c>
      <c r="B21" s="37" t="s">
        <v>257</v>
      </c>
      <c r="C21" s="35" t="s">
        <v>258</v>
      </c>
      <c r="D21" s="38">
        <v>1972</v>
      </c>
      <c r="E21" s="37" t="s">
        <v>2</v>
      </c>
      <c r="F21" s="3">
        <v>96</v>
      </c>
      <c r="G21" s="3">
        <v>92</v>
      </c>
      <c r="H21" s="3">
        <v>91</v>
      </c>
      <c r="I21" s="3">
        <v>89</v>
      </c>
      <c r="J21" s="3">
        <v>92</v>
      </c>
      <c r="K21" s="3">
        <v>87</v>
      </c>
      <c r="L21" s="1">
        <f t="shared" si="0"/>
        <v>547</v>
      </c>
      <c r="M21" s="3" t="s">
        <v>38</v>
      </c>
    </row>
    <row r="22" spans="1:16">
      <c r="A22" s="3">
        <v>12</v>
      </c>
      <c r="B22" s="37" t="s">
        <v>184</v>
      </c>
      <c r="C22" s="35" t="s">
        <v>185</v>
      </c>
      <c r="D22" s="38">
        <v>1990</v>
      </c>
      <c r="E22" s="37" t="s">
        <v>2</v>
      </c>
      <c r="F22" s="3">
        <v>89</v>
      </c>
      <c r="G22" s="3">
        <v>96</v>
      </c>
      <c r="H22" s="3">
        <v>91</v>
      </c>
      <c r="I22" s="3">
        <v>91</v>
      </c>
      <c r="J22" s="3">
        <v>83</v>
      </c>
      <c r="K22" s="3">
        <v>90</v>
      </c>
      <c r="L22" s="1">
        <f t="shared" si="0"/>
        <v>540</v>
      </c>
      <c r="M22" s="3" t="s">
        <v>38</v>
      </c>
    </row>
    <row r="23" spans="1:16">
      <c r="B23" s="4"/>
      <c r="D23" s="5"/>
      <c r="E23" s="4"/>
      <c r="L23" s="1"/>
    </row>
    <row r="27" spans="1:16">
      <c r="A27" s="92" t="s">
        <v>33</v>
      </c>
      <c r="B27" s="92"/>
      <c r="C27" s="92"/>
      <c r="F27" s="88" t="s">
        <v>93</v>
      </c>
      <c r="G27" s="88"/>
      <c r="H27" s="88"/>
      <c r="I27" s="88"/>
      <c r="J27" s="88"/>
      <c r="K27" s="88"/>
      <c r="L27" s="88"/>
      <c r="O27" s="3"/>
      <c r="P27" s="3"/>
    </row>
    <row r="28" spans="1:16">
      <c r="O28" s="3"/>
      <c r="P28" s="3"/>
    </row>
    <row r="29" spans="1:16">
      <c r="O29" s="3"/>
      <c r="P29" s="3"/>
    </row>
    <row r="30" spans="1:16">
      <c r="A30" s="88" t="s">
        <v>34</v>
      </c>
      <c r="B30" s="88"/>
      <c r="C30" s="88"/>
      <c r="F30" s="88" t="s">
        <v>35</v>
      </c>
      <c r="G30" s="88"/>
      <c r="H30" s="88"/>
      <c r="I30" s="88"/>
      <c r="J30" s="88"/>
      <c r="K30" s="88"/>
      <c r="L30" s="88"/>
      <c r="O30" s="3"/>
      <c r="P30" s="3"/>
    </row>
  </sheetData>
  <mergeCells count="10">
    <mergeCell ref="A1:P1"/>
    <mergeCell ref="A2:P2"/>
    <mergeCell ref="A30:C30"/>
    <mergeCell ref="A27:C27"/>
    <mergeCell ref="F27:L27"/>
    <mergeCell ref="F30:L30"/>
    <mergeCell ref="F9:K9"/>
    <mergeCell ref="B9:C9"/>
    <mergeCell ref="A7:N7"/>
    <mergeCell ref="F5:H5"/>
  </mergeCells>
  <phoneticPr fontId="4" type="noConversion"/>
  <printOptions horizontalCentered="1" verticalCentered="1"/>
  <pageMargins left="0.19685039370078741" right="0.31496062992125984" top="7.874015748031496E-2" bottom="0.27559055118110237" header="7.874015748031496E-2" footer="0.27559055118110237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Q1"/>
    </sheetView>
  </sheetViews>
  <sheetFormatPr defaultColWidth="9" defaultRowHeight="15.6"/>
  <cols>
    <col min="1" max="1" width="5.59765625" style="3" bestFit="1" customWidth="1"/>
    <col min="2" max="2" width="8.5" style="2" bestFit="1" customWidth="1"/>
    <col min="3" max="3" width="17.19921875" style="2" bestFit="1" customWidth="1"/>
    <col min="4" max="4" width="5.59765625" style="3" bestFit="1" customWidth="1"/>
    <col min="5" max="5" width="12.19921875" style="2" bestFit="1" customWidth="1"/>
    <col min="6" max="7" width="2.8984375" style="3" bestFit="1" customWidth="1"/>
    <col min="8" max="8" width="4.59765625" style="3" bestFit="1" customWidth="1"/>
    <col min="9" max="10" width="2.8984375" style="3" bestFit="1" customWidth="1"/>
    <col min="11" max="11" width="4.59765625" style="3" bestFit="1" customWidth="1"/>
    <col min="12" max="13" width="2.8984375" style="3" bestFit="1" customWidth="1"/>
    <col min="14" max="14" width="4.59765625" style="3" bestFit="1" customWidth="1"/>
    <col min="15" max="15" width="7.09765625" style="1" bestFit="1" customWidth="1"/>
    <col min="16" max="16" width="6" style="3" bestFit="1" customWidth="1"/>
    <col min="17" max="17" width="10.19921875" style="3" bestFit="1" customWidth="1"/>
    <col min="18" max="16384" width="9" style="2"/>
  </cols>
  <sheetData>
    <row r="1" spans="1:17" ht="17.399999999999999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7.399999999999999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4" spans="1:17">
      <c r="O4" s="84" t="s">
        <v>116</v>
      </c>
      <c r="P4" s="84"/>
      <c r="Q4" s="84"/>
    </row>
    <row r="5" spans="1:17">
      <c r="A5" s="26">
        <v>579</v>
      </c>
      <c r="B5" s="27" t="s">
        <v>87</v>
      </c>
      <c r="C5" s="26" t="s">
        <v>88</v>
      </c>
      <c r="E5" s="26" t="s">
        <v>72</v>
      </c>
      <c r="F5" s="91">
        <v>1977</v>
      </c>
      <c r="G5" s="91"/>
      <c r="H5" s="26" t="s">
        <v>86</v>
      </c>
      <c r="I5" s="3" t="s">
        <v>70</v>
      </c>
    </row>
    <row r="7" spans="1:17">
      <c r="A7" s="85" t="s">
        <v>46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9" spans="1:17" s="12" customFormat="1" ht="16.2">
      <c r="A9" s="11" t="s">
        <v>6</v>
      </c>
      <c r="B9" s="87" t="s">
        <v>7</v>
      </c>
      <c r="C9" s="87"/>
      <c r="D9" s="11" t="s">
        <v>8</v>
      </c>
      <c r="E9" s="12" t="s">
        <v>9</v>
      </c>
      <c r="F9" s="87" t="s">
        <v>47</v>
      </c>
      <c r="G9" s="87"/>
      <c r="H9" s="11" t="s">
        <v>21</v>
      </c>
      <c r="I9" s="87" t="s">
        <v>48</v>
      </c>
      <c r="J9" s="87"/>
      <c r="K9" s="11" t="s">
        <v>21</v>
      </c>
      <c r="L9" s="87" t="s">
        <v>49</v>
      </c>
      <c r="M9" s="87"/>
      <c r="N9" s="11" t="s">
        <v>21</v>
      </c>
      <c r="O9" s="14" t="s">
        <v>11</v>
      </c>
      <c r="P9" s="11" t="s">
        <v>14</v>
      </c>
      <c r="Q9" s="11" t="s">
        <v>15</v>
      </c>
    </row>
    <row r="10" spans="1:17" s="12" customFormat="1" ht="16.2">
      <c r="A10" s="11"/>
      <c r="B10" s="11"/>
      <c r="C10" s="11"/>
      <c r="D10" s="11"/>
      <c r="F10" s="11"/>
      <c r="G10" s="11"/>
      <c r="H10" s="11"/>
      <c r="I10" s="11"/>
      <c r="J10" s="11"/>
      <c r="K10" s="11"/>
      <c r="L10" s="11"/>
      <c r="M10" s="11"/>
      <c r="N10" s="11"/>
      <c r="O10" s="14"/>
      <c r="P10" s="11"/>
      <c r="Q10" s="11"/>
    </row>
    <row r="11" spans="1:17" s="10" customFormat="1">
      <c r="A11" s="1" t="s">
        <v>36</v>
      </c>
      <c r="B11" s="37" t="s">
        <v>123</v>
      </c>
      <c r="C11" s="35" t="s">
        <v>124</v>
      </c>
      <c r="D11" s="38">
        <v>1970</v>
      </c>
      <c r="E11" s="37" t="s">
        <v>5</v>
      </c>
      <c r="F11" s="3">
        <v>94</v>
      </c>
      <c r="G11" s="3">
        <v>97</v>
      </c>
      <c r="H11" s="8">
        <f>SUM(F11+G11)</f>
        <v>191</v>
      </c>
      <c r="I11" s="3">
        <v>96</v>
      </c>
      <c r="J11" s="3">
        <v>94</v>
      </c>
      <c r="K11" s="8">
        <f t="shared" ref="K11:K17" si="0">SUM(I11+J11)</f>
        <v>190</v>
      </c>
      <c r="L11" s="3">
        <v>92</v>
      </c>
      <c r="M11" s="3">
        <v>94</v>
      </c>
      <c r="N11" s="8">
        <f t="shared" ref="N11:N17" si="1">SUM(L11+M11)</f>
        <v>186</v>
      </c>
      <c r="O11" s="1">
        <f t="shared" ref="O11:O17" si="2">SUM(H11+K11+N11)</f>
        <v>567</v>
      </c>
      <c r="P11" s="3" t="s">
        <v>209</v>
      </c>
      <c r="Q11" s="3">
        <v>24</v>
      </c>
    </row>
    <row r="12" spans="1:17" s="10" customFormat="1">
      <c r="A12" s="1" t="s">
        <v>37</v>
      </c>
      <c r="B12" s="37" t="s">
        <v>224</v>
      </c>
      <c r="C12" s="35" t="s">
        <v>249</v>
      </c>
      <c r="D12" s="38">
        <v>1982</v>
      </c>
      <c r="E12" s="37" t="s">
        <v>5</v>
      </c>
      <c r="F12" s="3">
        <v>93</v>
      </c>
      <c r="G12" s="3">
        <v>96</v>
      </c>
      <c r="H12" s="8">
        <f>SUM(F12+G12)</f>
        <v>189</v>
      </c>
      <c r="I12" s="3">
        <v>80</v>
      </c>
      <c r="J12" s="3">
        <v>93</v>
      </c>
      <c r="K12" s="8">
        <f t="shared" si="0"/>
        <v>173</v>
      </c>
      <c r="L12" s="3">
        <v>91</v>
      </c>
      <c r="M12" s="3">
        <v>90</v>
      </c>
      <c r="N12" s="8">
        <f t="shared" si="1"/>
        <v>181</v>
      </c>
      <c r="O12" s="1">
        <f t="shared" si="2"/>
        <v>543</v>
      </c>
      <c r="P12" s="3" t="s">
        <v>37</v>
      </c>
      <c r="Q12" s="3">
        <v>20</v>
      </c>
    </row>
    <row r="13" spans="1:17" s="10" customFormat="1">
      <c r="A13" s="74" t="s">
        <v>38</v>
      </c>
      <c r="B13" s="76" t="s">
        <v>248</v>
      </c>
      <c r="C13" s="71" t="s">
        <v>190</v>
      </c>
      <c r="D13" s="68">
        <v>1981</v>
      </c>
      <c r="E13" s="76" t="s">
        <v>171</v>
      </c>
      <c r="F13" s="69">
        <v>92</v>
      </c>
      <c r="G13" s="69">
        <v>96</v>
      </c>
      <c r="H13" s="77">
        <f>SUM(F13:G13)</f>
        <v>188</v>
      </c>
      <c r="I13" s="69">
        <v>91</v>
      </c>
      <c r="J13" s="69">
        <v>91</v>
      </c>
      <c r="K13" s="77">
        <f t="shared" si="0"/>
        <v>182</v>
      </c>
      <c r="L13" s="69">
        <v>88</v>
      </c>
      <c r="M13" s="69">
        <v>82</v>
      </c>
      <c r="N13" s="77">
        <f t="shared" si="1"/>
        <v>170</v>
      </c>
      <c r="O13" s="74">
        <f t="shared" si="2"/>
        <v>540</v>
      </c>
      <c r="P13" s="69" t="s">
        <v>37</v>
      </c>
      <c r="Q13" s="69">
        <v>16</v>
      </c>
    </row>
    <row r="14" spans="1:17">
      <c r="A14" s="3">
        <v>4</v>
      </c>
      <c r="B14" s="34" t="s">
        <v>130</v>
      </c>
      <c r="C14" s="35" t="s">
        <v>131</v>
      </c>
      <c r="D14" s="36">
        <v>1956</v>
      </c>
      <c r="E14" s="34" t="s">
        <v>132</v>
      </c>
      <c r="F14" s="3">
        <v>94</v>
      </c>
      <c r="G14" s="3">
        <v>93</v>
      </c>
      <c r="H14" s="8">
        <f>SUM(F14+G14)</f>
        <v>187</v>
      </c>
      <c r="I14" s="3">
        <v>93</v>
      </c>
      <c r="J14" s="3">
        <v>87</v>
      </c>
      <c r="K14" s="8">
        <f t="shared" si="0"/>
        <v>180</v>
      </c>
      <c r="L14" s="3">
        <v>81</v>
      </c>
      <c r="M14" s="3">
        <v>83</v>
      </c>
      <c r="N14" s="8">
        <f t="shared" si="1"/>
        <v>164</v>
      </c>
      <c r="O14" s="1">
        <f t="shared" si="2"/>
        <v>531</v>
      </c>
      <c r="P14" s="3" t="s">
        <v>37</v>
      </c>
      <c r="Q14" s="3">
        <v>14</v>
      </c>
    </row>
    <row r="15" spans="1:17">
      <c r="A15" s="3">
        <v>5</v>
      </c>
      <c r="B15" s="34" t="s">
        <v>222</v>
      </c>
      <c r="C15" s="35" t="s">
        <v>223</v>
      </c>
      <c r="D15" s="36">
        <v>1971</v>
      </c>
      <c r="E15" s="34" t="s">
        <v>2</v>
      </c>
      <c r="F15" s="3">
        <v>96</v>
      </c>
      <c r="G15" s="3">
        <v>91</v>
      </c>
      <c r="H15" s="8">
        <f>SUM(F15+G15)</f>
        <v>187</v>
      </c>
      <c r="I15" s="3">
        <v>84</v>
      </c>
      <c r="J15" s="3">
        <v>88</v>
      </c>
      <c r="K15" s="8">
        <f t="shared" si="0"/>
        <v>172</v>
      </c>
      <c r="L15" s="3">
        <v>82</v>
      </c>
      <c r="M15" s="3">
        <v>88</v>
      </c>
      <c r="N15" s="8">
        <f t="shared" si="1"/>
        <v>170</v>
      </c>
      <c r="O15" s="1">
        <f t="shared" si="2"/>
        <v>529</v>
      </c>
      <c r="P15" s="3" t="s">
        <v>37</v>
      </c>
      <c r="Q15" s="3">
        <v>12</v>
      </c>
    </row>
    <row r="16" spans="1:17">
      <c r="A16" s="3">
        <v>6</v>
      </c>
      <c r="B16" s="34" t="s">
        <v>141</v>
      </c>
      <c r="C16" s="34" t="s">
        <v>142</v>
      </c>
      <c r="D16" s="36">
        <v>1951</v>
      </c>
      <c r="E16" s="34" t="s">
        <v>2</v>
      </c>
      <c r="F16" s="3">
        <v>90</v>
      </c>
      <c r="G16" s="3">
        <v>93</v>
      </c>
      <c r="H16" s="8">
        <f>SUM(F16+G16)</f>
        <v>183</v>
      </c>
      <c r="I16" s="3">
        <v>85</v>
      </c>
      <c r="J16" s="3">
        <v>87</v>
      </c>
      <c r="K16" s="8">
        <f t="shared" si="0"/>
        <v>172</v>
      </c>
      <c r="L16" s="3">
        <v>83</v>
      </c>
      <c r="M16" s="3">
        <v>86</v>
      </c>
      <c r="N16" s="8">
        <f t="shared" si="1"/>
        <v>169</v>
      </c>
      <c r="O16" s="1">
        <f t="shared" si="2"/>
        <v>524</v>
      </c>
      <c r="P16" s="3" t="s">
        <v>38</v>
      </c>
      <c r="Q16" s="3">
        <v>10</v>
      </c>
    </row>
    <row r="17" spans="1:17">
      <c r="A17" s="3">
        <v>7</v>
      </c>
      <c r="B17" s="34" t="s">
        <v>125</v>
      </c>
      <c r="C17" s="35" t="s">
        <v>126</v>
      </c>
      <c r="D17" s="36">
        <v>1962</v>
      </c>
      <c r="E17" s="34" t="s">
        <v>127</v>
      </c>
      <c r="F17" s="3">
        <v>92</v>
      </c>
      <c r="G17" s="3">
        <v>95</v>
      </c>
      <c r="H17" s="8">
        <f>SUM(F17+G17)</f>
        <v>187</v>
      </c>
      <c r="I17" s="3">
        <v>86</v>
      </c>
      <c r="J17" s="3">
        <v>80</v>
      </c>
      <c r="K17" s="8">
        <f t="shared" si="0"/>
        <v>166</v>
      </c>
      <c r="L17" s="3">
        <v>80</v>
      </c>
      <c r="M17" s="3">
        <v>88</v>
      </c>
      <c r="N17" s="8">
        <f t="shared" si="1"/>
        <v>168</v>
      </c>
      <c r="O17" s="1">
        <f t="shared" si="2"/>
        <v>521</v>
      </c>
      <c r="P17" s="3" t="s">
        <v>38</v>
      </c>
      <c r="Q17" s="3">
        <v>8</v>
      </c>
    </row>
    <row r="19" spans="1:17">
      <c r="A19" s="3" t="s">
        <v>16</v>
      </c>
      <c r="B19" s="35" t="s">
        <v>198</v>
      </c>
      <c r="C19" s="35" t="s">
        <v>199</v>
      </c>
      <c r="D19" s="38">
        <v>1972</v>
      </c>
      <c r="E19" s="35" t="s">
        <v>2</v>
      </c>
      <c r="F19" s="3">
        <v>93</v>
      </c>
      <c r="G19" s="3">
        <v>95</v>
      </c>
      <c r="H19" s="8">
        <f>SUM(F19+G19)</f>
        <v>188</v>
      </c>
      <c r="I19" s="3">
        <v>93</v>
      </c>
      <c r="J19" s="3">
        <v>87</v>
      </c>
      <c r="K19" s="8">
        <f>SUM(I19+J19)</f>
        <v>180</v>
      </c>
      <c r="L19" s="3">
        <v>90</v>
      </c>
      <c r="M19" s="3">
        <v>84</v>
      </c>
      <c r="N19" s="8">
        <f>SUM(L19+M19)</f>
        <v>174</v>
      </c>
      <c r="O19" s="1">
        <f>SUM(H19+K19+N19)</f>
        <v>542</v>
      </c>
      <c r="P19" s="3" t="s">
        <v>37</v>
      </c>
    </row>
    <row r="20" spans="1:17">
      <c r="A20" s="3" t="s">
        <v>16</v>
      </c>
      <c r="B20" s="64" t="s">
        <v>144</v>
      </c>
      <c r="C20" s="64" t="s">
        <v>145</v>
      </c>
      <c r="D20" s="5">
        <v>1936</v>
      </c>
      <c r="E20" s="64" t="s">
        <v>226</v>
      </c>
      <c r="F20" s="3">
        <v>81</v>
      </c>
      <c r="G20" s="3">
        <v>91</v>
      </c>
      <c r="H20" s="8">
        <f>SUM(F20+G20)</f>
        <v>172</v>
      </c>
      <c r="I20" s="3">
        <v>84</v>
      </c>
      <c r="J20" s="3">
        <v>82</v>
      </c>
      <c r="K20" s="8">
        <f>SUM(I20+J20)</f>
        <v>166</v>
      </c>
      <c r="L20" s="3">
        <v>85</v>
      </c>
      <c r="M20" s="3">
        <v>86</v>
      </c>
      <c r="N20" s="8">
        <f>SUM(L20+M20)</f>
        <v>171</v>
      </c>
      <c r="O20" s="1">
        <f>SUM(H20+K20+N20)</f>
        <v>509</v>
      </c>
      <c r="P20" s="3" t="s">
        <v>259</v>
      </c>
    </row>
    <row r="26" spans="1:17">
      <c r="A26" s="88" t="s">
        <v>33</v>
      </c>
      <c r="B26" s="88"/>
      <c r="C26" s="88"/>
      <c r="F26" s="88" t="s">
        <v>93</v>
      </c>
      <c r="G26" s="88"/>
      <c r="H26" s="88"/>
      <c r="I26" s="88"/>
      <c r="J26" s="88"/>
      <c r="K26" s="88"/>
      <c r="L26" s="88"/>
      <c r="O26" s="3"/>
      <c r="Q26" s="2"/>
    </row>
    <row r="27" spans="1:17">
      <c r="O27" s="3"/>
      <c r="Q27" s="2"/>
    </row>
    <row r="28" spans="1:17">
      <c r="O28" s="3"/>
      <c r="Q28" s="2"/>
    </row>
    <row r="29" spans="1:17">
      <c r="A29" s="88" t="s">
        <v>34</v>
      </c>
      <c r="B29" s="88"/>
      <c r="C29" s="88"/>
      <c r="F29" s="88" t="s">
        <v>35</v>
      </c>
      <c r="G29" s="88"/>
      <c r="H29" s="88"/>
      <c r="I29" s="88"/>
      <c r="J29" s="88"/>
      <c r="K29" s="88"/>
      <c r="L29" s="88"/>
      <c r="O29" s="3"/>
      <c r="Q29" s="2"/>
    </row>
  </sheetData>
  <mergeCells count="13">
    <mergeCell ref="A1:Q1"/>
    <mergeCell ref="A2:Q2"/>
    <mergeCell ref="O4:Q4"/>
    <mergeCell ref="A7:Q7"/>
    <mergeCell ref="F5:G5"/>
    <mergeCell ref="L9:M9"/>
    <mergeCell ref="A26:C26"/>
    <mergeCell ref="F26:L26"/>
    <mergeCell ref="A29:C29"/>
    <mergeCell ref="F29:L29"/>
    <mergeCell ref="B9:C9"/>
    <mergeCell ref="F9:G9"/>
    <mergeCell ref="I9:J9"/>
  </mergeCells>
  <phoneticPr fontId="4" type="noConversion"/>
  <printOptions horizontalCentered="1" verticalCentered="1"/>
  <pageMargins left="0.11" right="0.3" top="0.09" bottom="0.28999999999999998" header="0.09" footer="0.28999999999999998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olümp</vt:lpstr>
      <vt:lpstr>60l M</vt:lpstr>
      <vt:lpstr>3x20</vt:lpstr>
      <vt:lpstr>siga</vt:lpstr>
      <vt:lpstr>vaba</vt:lpstr>
      <vt:lpstr>tk.30+30</vt:lpstr>
      <vt:lpstr>sp.30+30</vt:lpstr>
      <vt:lpstr>60l N</vt:lpstr>
      <vt:lpstr>std</vt:lpstr>
      <vt:lpstr>3x40</vt:lpstr>
      <vt:lpstr>kohtunikud</vt:lpstr>
      <vt:lpstr>kohtunikud!Область_печати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LARISSA</cp:lastModifiedBy>
  <cp:lastPrinted>2006-09-03T13:40:23Z</cp:lastPrinted>
  <dcterms:created xsi:type="dcterms:W3CDTF">2005-09-10T06:11:00Z</dcterms:created>
  <dcterms:modified xsi:type="dcterms:W3CDTF">2018-09-27T14:28:20Z</dcterms:modified>
</cp:coreProperties>
</file>