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08\"/>
    </mc:Choice>
  </mc:AlternateContent>
  <bookViews>
    <workbookView xWindow="360" yWindow="12" windowWidth="11340" windowHeight="6540" tabRatio="738" firstSheet="1" activeTab="4"/>
  </bookViews>
  <sheets>
    <sheet name="olümpia" sheetId="10" r:id="rId1"/>
    <sheet name="3x20" sheetId="27" r:id="rId2"/>
    <sheet name="300M" sheetId="29" r:id="rId3"/>
    <sheet name="60l M" sheetId="2" r:id="rId4"/>
    <sheet name="vabap" sheetId="24" r:id="rId5"/>
    <sheet name="20+20+20" sheetId="25" r:id="rId6"/>
    <sheet name="30+30 N" sheetId="26" r:id="rId7"/>
    <sheet name="3x40" sheetId="9" r:id="rId8"/>
    <sheet name="tk.30+30" sheetId="18" r:id="rId9"/>
    <sheet name="60l N" sheetId="8" r:id="rId10"/>
    <sheet name="siga" sheetId="19" r:id="rId11"/>
    <sheet name="Kohtun" sheetId="28" r:id="rId12"/>
  </sheets>
  <definedNames>
    <definedName name="_xlnm._FilterDatabase" localSheetId="3" hidden="1">'60l M'!$B$8:$L$168</definedName>
    <definedName name="_xlnm._FilterDatabase" localSheetId="9" hidden="1">'60l N'!$B$9:$E$28</definedName>
    <definedName name="_xlnm._FilterDatabase" localSheetId="4" hidden="1">vabap!$A$7:$P$35</definedName>
    <definedName name="_xlnm.Print_Area" localSheetId="8">'tk.30+30'!$A$1:$P$47</definedName>
    <definedName name="_xlnm.Print_Area" localSheetId="4">vabap!$A$1:$P$101</definedName>
  </definedNames>
  <calcPr calcId="162913"/>
</workbook>
</file>

<file path=xl/calcChain.xml><?xml version="1.0" encoding="utf-8"?>
<calcChain xmlns="http://schemas.openxmlformats.org/spreadsheetml/2006/main">
  <c r="L56" i="2" l="1"/>
  <c r="L31" i="2"/>
  <c r="E34" i="28"/>
  <c r="H69" i="27"/>
  <c r="O69" i="27" s="1"/>
  <c r="K69" i="27"/>
  <c r="N69" i="27"/>
  <c r="H68" i="27"/>
  <c r="O68" i="27" s="1"/>
  <c r="K68" i="27"/>
  <c r="N68" i="27"/>
  <c r="H67" i="27"/>
  <c r="O67" i="27" s="1"/>
  <c r="K67" i="27"/>
  <c r="N67" i="27"/>
  <c r="H66" i="27"/>
  <c r="O66" i="27" s="1"/>
  <c r="K66" i="27"/>
  <c r="N66" i="27"/>
  <c r="H65" i="27"/>
  <c r="O65" i="27" s="1"/>
  <c r="K65" i="27"/>
  <c r="N65" i="27"/>
  <c r="H64" i="27"/>
  <c r="O64" i="27" s="1"/>
  <c r="K64" i="27"/>
  <c r="N64" i="27"/>
  <c r="H63" i="27"/>
  <c r="O63" i="27" s="1"/>
  <c r="K63" i="27"/>
  <c r="N63" i="27"/>
  <c r="H62" i="27"/>
  <c r="O62" i="27" s="1"/>
  <c r="K62" i="27"/>
  <c r="N62" i="27"/>
  <c r="H61" i="27"/>
  <c r="O61" i="27" s="1"/>
  <c r="K61" i="27"/>
  <c r="N61" i="27"/>
  <c r="H60" i="27"/>
  <c r="O60" i="27" s="1"/>
  <c r="K60" i="27"/>
  <c r="N60" i="27"/>
  <c r="H59" i="27"/>
  <c r="O59" i="27" s="1"/>
  <c r="K59" i="27"/>
  <c r="N59" i="27"/>
  <c r="H58" i="27"/>
  <c r="O58" i="27" s="1"/>
  <c r="K58" i="27"/>
  <c r="N58" i="27"/>
  <c r="H57" i="27"/>
  <c r="O57" i="27" s="1"/>
  <c r="K57" i="27"/>
  <c r="N57" i="27"/>
  <c r="H56" i="27"/>
  <c r="O56" i="27" s="1"/>
  <c r="K56" i="27"/>
  <c r="N56" i="27"/>
  <c r="H55" i="27"/>
  <c r="O55" i="27" s="1"/>
  <c r="K55" i="27"/>
  <c r="N55" i="27"/>
  <c r="H54" i="27"/>
  <c r="O54" i="27" s="1"/>
  <c r="K54" i="27"/>
  <c r="N54" i="27"/>
  <c r="H53" i="27"/>
  <c r="O53" i="27" s="1"/>
  <c r="K53" i="27"/>
  <c r="N53" i="27"/>
  <c r="H52" i="27"/>
  <c r="O52" i="27" s="1"/>
  <c r="K52" i="27"/>
  <c r="N52" i="27"/>
  <c r="H12" i="27"/>
  <c r="O12" i="27" s="1"/>
  <c r="Q12" i="27" s="1"/>
  <c r="K12" i="27"/>
  <c r="N12" i="27"/>
  <c r="H20" i="27"/>
  <c r="O20" i="27" s="1"/>
  <c r="K20" i="27"/>
  <c r="N20" i="27"/>
  <c r="H9" i="27"/>
  <c r="O9" i="27" s="1"/>
  <c r="Q9" i="27" s="1"/>
  <c r="K9" i="27"/>
  <c r="N9" i="27"/>
  <c r="H23" i="27"/>
  <c r="K23" i="27"/>
  <c r="N23" i="27"/>
  <c r="O23" i="27"/>
  <c r="H10" i="27"/>
  <c r="K10" i="27"/>
  <c r="N10" i="27"/>
  <c r="O10" i="27"/>
  <c r="Q10" i="27" s="1"/>
  <c r="H14" i="27"/>
  <c r="O14" i="27" s="1"/>
  <c r="Q14" i="27" s="1"/>
  <c r="K14" i="27"/>
  <c r="N14" i="27"/>
  <c r="H30" i="27"/>
  <c r="O30" i="27" s="1"/>
  <c r="K30" i="27"/>
  <c r="N30" i="27"/>
  <c r="H13" i="27"/>
  <c r="K13" i="27"/>
  <c r="N13" i="27"/>
  <c r="H29" i="27"/>
  <c r="K29" i="27"/>
  <c r="N29" i="27"/>
  <c r="H15" i="27"/>
  <c r="O15" i="27" s="1"/>
  <c r="K15" i="27"/>
  <c r="N15" i="27"/>
  <c r="H21" i="27"/>
  <c r="O21" i="27" s="1"/>
  <c r="K21" i="27"/>
  <c r="N21" i="27"/>
  <c r="H31" i="27"/>
  <c r="O31" i="27" s="1"/>
  <c r="K31" i="27"/>
  <c r="N31" i="27"/>
  <c r="H11" i="27"/>
  <c r="O11" i="27" s="1"/>
  <c r="Q11" i="27" s="1"/>
  <c r="K11" i="27"/>
  <c r="N11" i="27"/>
  <c r="Q15" i="27"/>
  <c r="H25" i="27"/>
  <c r="K25" i="27"/>
  <c r="N25" i="27"/>
  <c r="O25" i="27"/>
  <c r="H16" i="27"/>
  <c r="K16" i="27"/>
  <c r="N16" i="27"/>
  <c r="O16" i="27"/>
  <c r="H17" i="27"/>
  <c r="K17" i="27"/>
  <c r="N17" i="27"/>
  <c r="H28" i="27"/>
  <c r="O28" i="27" s="1"/>
  <c r="K28" i="27"/>
  <c r="N28" i="27"/>
  <c r="H24" i="27"/>
  <c r="K24" i="27"/>
  <c r="N24" i="27"/>
  <c r="H24" i="25"/>
  <c r="K24" i="25"/>
  <c r="N24" i="25"/>
  <c r="H23" i="25"/>
  <c r="K23" i="25"/>
  <c r="N23" i="25"/>
  <c r="H15" i="25"/>
  <c r="O15" i="25" s="1"/>
  <c r="K15" i="25"/>
  <c r="N15" i="25"/>
  <c r="H25" i="25"/>
  <c r="K25" i="25"/>
  <c r="N25" i="25"/>
  <c r="H12" i="25"/>
  <c r="K12" i="25"/>
  <c r="N12" i="25"/>
  <c r="H22" i="25"/>
  <c r="K22" i="25"/>
  <c r="N22" i="25"/>
  <c r="H14" i="25"/>
  <c r="O14" i="25" s="1"/>
  <c r="K14" i="25"/>
  <c r="N14" i="25"/>
  <c r="H18" i="25"/>
  <c r="K18" i="25"/>
  <c r="N18" i="25"/>
  <c r="H13" i="25"/>
  <c r="K13" i="25"/>
  <c r="N13" i="25"/>
  <c r="H20" i="25"/>
  <c r="K20" i="25"/>
  <c r="N20" i="25"/>
  <c r="H17" i="25"/>
  <c r="O17" i="25" s="1"/>
  <c r="K17" i="25"/>
  <c r="N17" i="25"/>
  <c r="H10" i="25"/>
  <c r="K10" i="25"/>
  <c r="N10" i="25"/>
  <c r="H21" i="25"/>
  <c r="K21" i="25"/>
  <c r="N21" i="25"/>
  <c r="H8" i="25"/>
  <c r="K8" i="25"/>
  <c r="N8" i="25"/>
  <c r="H11" i="25"/>
  <c r="O11" i="25" s="1"/>
  <c r="K11" i="25"/>
  <c r="N11" i="25"/>
  <c r="H16" i="25"/>
  <c r="K16" i="25"/>
  <c r="N16" i="25"/>
  <c r="H19" i="25"/>
  <c r="K19" i="25"/>
  <c r="N19" i="25"/>
  <c r="H9" i="25"/>
  <c r="K9" i="25"/>
  <c r="N9" i="25"/>
  <c r="I52" i="26"/>
  <c r="N52" i="26" s="1"/>
  <c r="M52" i="26"/>
  <c r="I51" i="26"/>
  <c r="M51" i="26"/>
  <c r="N51" i="26"/>
  <c r="I50" i="26"/>
  <c r="M50" i="26"/>
  <c r="N50" i="26"/>
  <c r="I49" i="26"/>
  <c r="N49" i="26" s="1"/>
  <c r="M49" i="26"/>
  <c r="I48" i="26"/>
  <c r="M48" i="26"/>
  <c r="I47" i="26"/>
  <c r="M47" i="26"/>
  <c r="N47" i="26"/>
  <c r="I46" i="26"/>
  <c r="M46" i="26"/>
  <c r="N46" i="26"/>
  <c r="I45" i="26"/>
  <c r="N45" i="26" s="1"/>
  <c r="M45" i="26"/>
  <c r="I44" i="26"/>
  <c r="N44" i="26" s="1"/>
  <c r="M44" i="26"/>
  <c r="I43" i="26"/>
  <c r="M43" i="26"/>
  <c r="N43" i="26"/>
  <c r="I42" i="26"/>
  <c r="M42" i="26"/>
  <c r="N42" i="26"/>
  <c r="I41" i="26"/>
  <c r="N41" i="26" s="1"/>
  <c r="M41" i="26"/>
  <c r="I40" i="26"/>
  <c r="M40" i="26"/>
  <c r="I39" i="26"/>
  <c r="M39" i="26"/>
  <c r="N39" i="26"/>
  <c r="I38" i="26"/>
  <c r="M38" i="26"/>
  <c r="N38" i="26"/>
  <c r="I24" i="26"/>
  <c r="N24" i="26" s="1"/>
  <c r="M24" i="26"/>
  <c r="M22" i="26"/>
  <c r="I22" i="26"/>
  <c r="N22" i="26" s="1"/>
  <c r="M23" i="26"/>
  <c r="I23" i="26"/>
  <c r="N23" i="26"/>
  <c r="M12" i="26"/>
  <c r="M20" i="26"/>
  <c r="M14" i="26"/>
  <c r="N14" i="26" s="1"/>
  <c r="P14" i="26" s="1"/>
  <c r="M18" i="26"/>
  <c r="N18" i="26" s="1"/>
  <c r="I12" i="26"/>
  <c r="N12" i="26"/>
  <c r="P12" i="26" s="1"/>
  <c r="I20" i="26"/>
  <c r="N20" i="26"/>
  <c r="I14" i="26"/>
  <c r="I18" i="26"/>
  <c r="M11" i="26"/>
  <c r="I11" i="26"/>
  <c r="N11" i="26"/>
  <c r="I16" i="26"/>
  <c r="N16" i="26" s="1"/>
  <c r="M16" i="26"/>
  <c r="P11" i="26"/>
  <c r="I15" i="26"/>
  <c r="N15" i="26" s="1"/>
  <c r="P15" i="26" s="1"/>
  <c r="M15" i="26"/>
  <c r="I9" i="26"/>
  <c r="N9" i="26" s="1"/>
  <c r="P9" i="26" s="1"/>
  <c r="M9" i="26"/>
  <c r="I13" i="26"/>
  <c r="M13" i="26"/>
  <c r="N13" i="26"/>
  <c r="P13" i="26" s="1"/>
  <c r="I17" i="26"/>
  <c r="M17" i="26"/>
  <c r="N17" i="26"/>
  <c r="I10" i="26"/>
  <c r="M10" i="26"/>
  <c r="N10" i="26"/>
  <c r="P10" i="26"/>
  <c r="I21" i="26"/>
  <c r="M21" i="26"/>
  <c r="N21" i="26"/>
  <c r="I8" i="26"/>
  <c r="N8" i="26" s="1"/>
  <c r="P8" i="26" s="1"/>
  <c r="M8" i="26"/>
  <c r="I19" i="26"/>
  <c r="N19" i="26" s="1"/>
  <c r="M19" i="26"/>
  <c r="K9" i="29"/>
  <c r="N9" i="29"/>
  <c r="H9" i="29"/>
  <c r="H13" i="29"/>
  <c r="K13" i="29"/>
  <c r="N13" i="29"/>
  <c r="H11" i="29"/>
  <c r="K11" i="29"/>
  <c r="N11" i="29"/>
  <c r="H12" i="29"/>
  <c r="O12" i="29" s="1"/>
  <c r="K12" i="29"/>
  <c r="N12" i="29"/>
  <c r="H10" i="29"/>
  <c r="K10" i="29"/>
  <c r="N10" i="29"/>
  <c r="H8" i="29"/>
  <c r="K8" i="29"/>
  <c r="N8" i="29"/>
  <c r="H8" i="27"/>
  <c r="K8" i="27"/>
  <c r="N8" i="27"/>
  <c r="H22" i="27"/>
  <c r="O22" i="27" s="1"/>
  <c r="K22" i="27"/>
  <c r="N22" i="27"/>
  <c r="H27" i="27"/>
  <c r="O27" i="27" s="1"/>
  <c r="K27" i="27"/>
  <c r="N27" i="27"/>
  <c r="H18" i="27"/>
  <c r="O18" i="27" s="1"/>
  <c r="K18" i="27"/>
  <c r="N18" i="27"/>
  <c r="H26" i="27"/>
  <c r="O26" i="27" s="1"/>
  <c r="K26" i="27"/>
  <c r="N26" i="27"/>
  <c r="H19" i="27"/>
  <c r="O19" i="27" s="1"/>
  <c r="K19" i="27"/>
  <c r="N19" i="27"/>
  <c r="J66" i="9"/>
  <c r="U66" i="9" s="1"/>
  <c r="O66" i="9"/>
  <c r="T66" i="9"/>
  <c r="J62" i="9"/>
  <c r="U62" i="9" s="1"/>
  <c r="O62" i="9"/>
  <c r="T62" i="9"/>
  <c r="J55" i="9"/>
  <c r="U55" i="9" s="1"/>
  <c r="O55" i="9"/>
  <c r="T55" i="9"/>
  <c r="J70" i="9"/>
  <c r="U70" i="9" s="1"/>
  <c r="O70" i="9"/>
  <c r="T70" i="9"/>
  <c r="J68" i="9"/>
  <c r="U68" i="9" s="1"/>
  <c r="O68" i="9"/>
  <c r="T68" i="9"/>
  <c r="J67" i="9"/>
  <c r="U67" i="9" s="1"/>
  <c r="O67" i="9"/>
  <c r="T67" i="9"/>
  <c r="J63" i="9"/>
  <c r="U63" i="9" s="1"/>
  <c r="O63" i="9"/>
  <c r="T63" i="9"/>
  <c r="J56" i="9"/>
  <c r="U56" i="9" s="1"/>
  <c r="O56" i="9"/>
  <c r="T56" i="9"/>
  <c r="J51" i="9"/>
  <c r="U51" i="9" s="1"/>
  <c r="O51" i="9"/>
  <c r="T51" i="9"/>
  <c r="J65" i="9"/>
  <c r="U65" i="9" s="1"/>
  <c r="O65" i="9"/>
  <c r="T65" i="9"/>
  <c r="J61" i="9"/>
  <c r="U61" i="9" s="1"/>
  <c r="O61" i="9"/>
  <c r="T61" i="9"/>
  <c r="J59" i="9"/>
  <c r="U59" i="9" s="1"/>
  <c r="O59" i="9"/>
  <c r="T59" i="9"/>
  <c r="J58" i="9"/>
  <c r="U58" i="9" s="1"/>
  <c r="O58" i="9"/>
  <c r="T58" i="9"/>
  <c r="J57" i="9"/>
  <c r="U57" i="9" s="1"/>
  <c r="O57" i="9"/>
  <c r="T57" i="9"/>
  <c r="J49" i="9"/>
  <c r="U49" i="9" s="1"/>
  <c r="O49" i="9"/>
  <c r="T49" i="9"/>
  <c r="J71" i="9"/>
  <c r="U71" i="9" s="1"/>
  <c r="O71" i="9"/>
  <c r="T71" i="9"/>
  <c r="J69" i="9"/>
  <c r="U69" i="9" s="1"/>
  <c r="O69" i="9"/>
  <c r="T69" i="9"/>
  <c r="J53" i="9"/>
  <c r="U53" i="9" s="1"/>
  <c r="O53" i="9"/>
  <c r="T53" i="9"/>
  <c r="J52" i="9"/>
  <c r="U52" i="9" s="1"/>
  <c r="O52" i="9"/>
  <c r="T52" i="9"/>
  <c r="J50" i="9"/>
  <c r="U50" i="9" s="1"/>
  <c r="O50" i="9"/>
  <c r="T50" i="9"/>
  <c r="J48" i="9"/>
  <c r="U48" i="9" s="1"/>
  <c r="O48" i="9"/>
  <c r="T48" i="9"/>
  <c r="J64" i="9"/>
  <c r="U64" i="9" s="1"/>
  <c r="O64" i="9"/>
  <c r="T64" i="9"/>
  <c r="J60" i="9"/>
  <c r="U60" i="9" s="1"/>
  <c r="O60" i="9"/>
  <c r="T60" i="9"/>
  <c r="J54" i="9"/>
  <c r="U54" i="9" s="1"/>
  <c r="O54" i="9"/>
  <c r="T54" i="9"/>
  <c r="J34" i="9"/>
  <c r="U34" i="9" s="1"/>
  <c r="O34" i="9"/>
  <c r="T34" i="9"/>
  <c r="J27" i="9"/>
  <c r="U27" i="9" s="1"/>
  <c r="O27" i="9"/>
  <c r="T27" i="9"/>
  <c r="J23" i="9"/>
  <c r="U23" i="9" s="1"/>
  <c r="O23" i="9"/>
  <c r="T23" i="9"/>
  <c r="J28" i="9"/>
  <c r="U28" i="9" s="1"/>
  <c r="O28" i="9"/>
  <c r="T28" i="9"/>
  <c r="J20" i="9"/>
  <c r="U20" i="9" s="1"/>
  <c r="O20" i="9"/>
  <c r="T20" i="9"/>
  <c r="J25" i="9"/>
  <c r="U25" i="9" s="1"/>
  <c r="O25" i="9"/>
  <c r="T25" i="9"/>
  <c r="J18" i="9"/>
  <c r="U18" i="9" s="1"/>
  <c r="O18" i="9"/>
  <c r="T18" i="9"/>
  <c r="J19" i="9"/>
  <c r="U19" i="9" s="1"/>
  <c r="O19" i="9"/>
  <c r="T19" i="9"/>
  <c r="J32" i="9"/>
  <c r="U32" i="9" s="1"/>
  <c r="O32" i="9"/>
  <c r="T32" i="9"/>
  <c r="J26" i="9"/>
  <c r="U26" i="9" s="1"/>
  <c r="O26" i="9"/>
  <c r="T26" i="9"/>
  <c r="J11" i="9"/>
  <c r="U11" i="9" s="1"/>
  <c r="W11" i="9" s="1"/>
  <c r="O11" i="9"/>
  <c r="T11" i="9"/>
  <c r="J12" i="9"/>
  <c r="U12" i="9" s="1"/>
  <c r="W12" i="9" s="1"/>
  <c r="O12" i="9"/>
  <c r="T12" i="9"/>
  <c r="J10" i="9"/>
  <c r="U10" i="9" s="1"/>
  <c r="W10" i="9" s="1"/>
  <c r="O10" i="9"/>
  <c r="T10" i="9"/>
  <c r="J7" i="9"/>
  <c r="U7" i="9" s="1"/>
  <c r="W7" i="9" s="1"/>
  <c r="O7" i="9"/>
  <c r="T7" i="9"/>
  <c r="J15" i="9"/>
  <c r="U15" i="9" s="1"/>
  <c r="O15" i="9"/>
  <c r="T15" i="9"/>
  <c r="J9" i="9"/>
  <c r="U9" i="9" s="1"/>
  <c r="W9" i="9" s="1"/>
  <c r="O9" i="9"/>
  <c r="T9" i="9"/>
  <c r="J24" i="9"/>
  <c r="U24" i="9" s="1"/>
  <c r="O24" i="9"/>
  <c r="T24" i="9"/>
  <c r="J17" i="9"/>
  <c r="O17" i="9"/>
  <c r="T17" i="9"/>
  <c r="U17" i="9"/>
  <c r="J36" i="9"/>
  <c r="O36" i="9"/>
  <c r="T36" i="9"/>
  <c r="U36" i="9"/>
  <c r="J30" i="9"/>
  <c r="O30" i="9"/>
  <c r="T30" i="9"/>
  <c r="U30" i="9"/>
  <c r="J6" i="9"/>
  <c r="O6" i="9"/>
  <c r="T6" i="9"/>
  <c r="U6" i="9"/>
  <c r="W6" i="9" s="1"/>
  <c r="J13" i="9"/>
  <c r="U13" i="9" s="1"/>
  <c r="W13" i="9" s="1"/>
  <c r="O13" i="9"/>
  <c r="T13" i="9"/>
  <c r="T33" i="9"/>
  <c r="J33" i="9"/>
  <c r="U33" i="9" s="1"/>
  <c r="O33" i="9"/>
  <c r="J8" i="9"/>
  <c r="O8" i="9"/>
  <c r="T8" i="9"/>
  <c r="J14" i="9"/>
  <c r="O14" i="9"/>
  <c r="T14" i="9"/>
  <c r="J21" i="9"/>
  <c r="U21" i="9" s="1"/>
  <c r="O21" i="9"/>
  <c r="T21" i="9"/>
  <c r="J31" i="9"/>
  <c r="U31" i="9" s="1"/>
  <c r="O31" i="9"/>
  <c r="T31" i="9"/>
  <c r="O22" i="9"/>
  <c r="J22" i="9"/>
  <c r="O16" i="9"/>
  <c r="J16" i="9"/>
  <c r="T16" i="9"/>
  <c r="T22" i="9"/>
  <c r="U22" i="9"/>
  <c r="J29" i="9"/>
  <c r="O29" i="9"/>
  <c r="T29" i="9"/>
  <c r="U29" i="9"/>
  <c r="J35" i="9"/>
  <c r="O35" i="9"/>
  <c r="T35" i="9"/>
  <c r="U35" i="9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14" i="2"/>
  <c r="N14" i="2" s="1"/>
  <c r="L49" i="2"/>
  <c r="L25" i="2"/>
  <c r="L15" i="2"/>
  <c r="L19" i="2"/>
  <c r="L39" i="2"/>
  <c r="L33" i="2"/>
  <c r="L50" i="2"/>
  <c r="L9" i="2"/>
  <c r="N9" i="2" s="1"/>
  <c r="L12" i="2"/>
  <c r="N12" i="2" s="1"/>
  <c r="L18" i="2"/>
  <c r="L24" i="2"/>
  <c r="L55" i="2"/>
  <c r="L54" i="2"/>
  <c r="L23" i="2"/>
  <c r="L11" i="2"/>
  <c r="L16" i="2"/>
  <c r="L22" i="2"/>
  <c r="L42" i="2"/>
  <c r="L40" i="2"/>
  <c r="L36" i="2"/>
  <c r="L29" i="2"/>
  <c r="L43" i="2"/>
  <c r="L38" i="2"/>
  <c r="L44" i="2"/>
  <c r="L10" i="2"/>
  <c r="L20" i="2"/>
  <c r="N11" i="2"/>
  <c r="L48" i="2"/>
  <c r="L26" i="2"/>
  <c r="L37" i="2"/>
  <c r="L41" i="2"/>
  <c r="L32" i="2"/>
  <c r="L45" i="2"/>
  <c r="L30" i="2"/>
  <c r="L17" i="2"/>
  <c r="L8" i="2"/>
  <c r="N8" i="2" s="1"/>
  <c r="L21" i="2"/>
  <c r="L13" i="2"/>
  <c r="N13" i="2" s="1"/>
  <c r="N10" i="2"/>
  <c r="L28" i="2"/>
  <c r="L47" i="2"/>
  <c r="L27" i="2"/>
  <c r="N15" i="2"/>
  <c r="L58" i="2"/>
  <c r="L52" i="2"/>
  <c r="L46" i="2"/>
  <c r="L53" i="2"/>
  <c r="L57" i="2"/>
  <c r="L34" i="2"/>
  <c r="L51" i="2"/>
  <c r="L35" i="2"/>
  <c r="L26" i="8"/>
  <c r="L12" i="8"/>
  <c r="L10" i="8"/>
  <c r="L17" i="8"/>
  <c r="L20" i="8"/>
  <c r="L30" i="8"/>
  <c r="L29" i="8"/>
  <c r="L31" i="8"/>
  <c r="L22" i="8"/>
  <c r="L27" i="8"/>
  <c r="L21" i="8"/>
  <c r="L13" i="8"/>
  <c r="L25" i="8"/>
  <c r="L24" i="8"/>
  <c r="L15" i="8"/>
  <c r="L18" i="8"/>
  <c r="L19" i="8"/>
  <c r="L11" i="8"/>
  <c r="L16" i="8"/>
  <c r="L28" i="8"/>
  <c r="L9" i="8"/>
  <c r="L23" i="8"/>
  <c r="L14" i="8"/>
  <c r="I63" i="10"/>
  <c r="M63" i="10"/>
  <c r="I62" i="10"/>
  <c r="M62" i="10"/>
  <c r="N62" i="10" s="1"/>
  <c r="I61" i="10"/>
  <c r="M61" i="10"/>
  <c r="N61" i="10"/>
  <c r="I60" i="10"/>
  <c r="N60" i="10" s="1"/>
  <c r="M60" i="10"/>
  <c r="I59" i="10"/>
  <c r="M59" i="10"/>
  <c r="I58" i="10"/>
  <c r="M58" i="10"/>
  <c r="N58" i="10"/>
  <c r="I57" i="10"/>
  <c r="M57" i="10"/>
  <c r="N57" i="10"/>
  <c r="I56" i="10"/>
  <c r="N56" i="10" s="1"/>
  <c r="M56" i="10"/>
  <c r="I55" i="10"/>
  <c r="M55" i="10"/>
  <c r="I54" i="10"/>
  <c r="M54" i="10"/>
  <c r="N54" i="10" s="1"/>
  <c r="I53" i="10"/>
  <c r="M53" i="10"/>
  <c r="N53" i="10"/>
  <c r="I52" i="10"/>
  <c r="N52" i="10" s="1"/>
  <c r="M52" i="10"/>
  <c r="I51" i="10"/>
  <c r="M51" i="10"/>
  <c r="I50" i="10"/>
  <c r="M50" i="10"/>
  <c r="N50" i="10"/>
  <c r="I49" i="10"/>
  <c r="M49" i="10"/>
  <c r="N49" i="10"/>
  <c r="I48" i="10"/>
  <c r="N48" i="10" s="1"/>
  <c r="M48" i="10"/>
  <c r="I47" i="10"/>
  <c r="N47" i="10" s="1"/>
  <c r="M47" i="10"/>
  <c r="I46" i="10"/>
  <c r="M46" i="10"/>
  <c r="N46" i="10" s="1"/>
  <c r="I45" i="10"/>
  <c r="M45" i="10"/>
  <c r="N45" i="10"/>
  <c r="I44" i="10"/>
  <c r="N44" i="10" s="1"/>
  <c r="M44" i="10"/>
  <c r="I43" i="10"/>
  <c r="M43" i="10"/>
  <c r="I13" i="10"/>
  <c r="M13" i="10"/>
  <c r="N13" i="10"/>
  <c r="P13" i="10" s="1"/>
  <c r="I27" i="10"/>
  <c r="M27" i="10"/>
  <c r="N27" i="10" s="1"/>
  <c r="I25" i="10"/>
  <c r="M25" i="10"/>
  <c r="N25" i="10"/>
  <c r="I26" i="10"/>
  <c r="N26" i="10" s="1"/>
  <c r="M26" i="10"/>
  <c r="I20" i="10"/>
  <c r="N20" i="10" s="1"/>
  <c r="M20" i="10"/>
  <c r="I23" i="10"/>
  <c r="M23" i="10"/>
  <c r="N23" i="10"/>
  <c r="I9" i="10"/>
  <c r="M9" i="10"/>
  <c r="N9" i="10"/>
  <c r="P9" i="10" s="1"/>
  <c r="I14" i="10"/>
  <c r="N14" i="10" s="1"/>
  <c r="M14" i="10"/>
  <c r="I15" i="10"/>
  <c r="M15" i="10"/>
  <c r="I11" i="10"/>
  <c r="M11" i="10"/>
  <c r="N11" i="10" s="1"/>
  <c r="P11" i="10" s="1"/>
  <c r="I17" i="10"/>
  <c r="M17" i="10"/>
  <c r="N17" i="10"/>
  <c r="I21" i="10"/>
  <c r="N21" i="10" s="1"/>
  <c r="M21" i="10"/>
  <c r="I12" i="10"/>
  <c r="N12" i="10" s="1"/>
  <c r="P12" i="10" s="1"/>
  <c r="M12" i="10"/>
  <c r="I10" i="10"/>
  <c r="M10" i="10"/>
  <c r="N10" i="10"/>
  <c r="P10" i="10" s="1"/>
  <c r="I18" i="10"/>
  <c r="M18" i="10"/>
  <c r="N18" i="10"/>
  <c r="I8" i="10"/>
  <c r="M8" i="10"/>
  <c r="N8" i="10"/>
  <c r="P8" i="10" s="1"/>
  <c r="I19" i="10"/>
  <c r="N19" i="10" s="1"/>
  <c r="M19" i="10"/>
  <c r="I22" i="10"/>
  <c r="N22" i="10" s="1"/>
  <c r="M22" i="10"/>
  <c r="I16" i="10"/>
  <c r="M16" i="10"/>
  <c r="N16" i="10"/>
  <c r="I24" i="10"/>
  <c r="M24" i="10"/>
  <c r="N24" i="10"/>
  <c r="I26" i="19"/>
  <c r="N26" i="19" s="1"/>
  <c r="M26" i="19"/>
  <c r="I10" i="19"/>
  <c r="M10" i="19"/>
  <c r="I22" i="19"/>
  <c r="N22" i="19" s="1"/>
  <c r="I9" i="19"/>
  <c r="I14" i="19"/>
  <c r="N14" i="19" s="1"/>
  <c r="M14" i="19"/>
  <c r="I11" i="19"/>
  <c r="N11" i="19" s="1"/>
  <c r="M11" i="19"/>
  <c r="I15" i="19"/>
  <c r="M15" i="19"/>
  <c r="N15" i="19"/>
  <c r="I13" i="19"/>
  <c r="M13" i="19"/>
  <c r="N13" i="19"/>
  <c r="I21" i="19"/>
  <c r="N21" i="19" s="1"/>
  <c r="M21" i="19"/>
  <c r="I25" i="19"/>
  <c r="M25" i="19"/>
  <c r="I23" i="19"/>
  <c r="M23" i="19"/>
  <c r="N23" i="19"/>
  <c r="I24" i="19"/>
  <c r="M24" i="19"/>
  <c r="N24" i="19"/>
  <c r="M22" i="19"/>
  <c r="M7" i="19"/>
  <c r="M9" i="19"/>
  <c r="M12" i="19"/>
  <c r="M8" i="19"/>
  <c r="I7" i="19"/>
  <c r="N7" i="19" s="1"/>
  <c r="I12" i="19"/>
  <c r="N12" i="19" s="1"/>
  <c r="I8" i="19"/>
  <c r="N8" i="19"/>
  <c r="I13" i="18"/>
  <c r="M13" i="18"/>
  <c r="N13" i="18"/>
  <c r="M20" i="18"/>
  <c r="N20" i="18" s="1"/>
  <c r="I20" i="18"/>
  <c r="M24" i="18"/>
  <c r="I24" i="18"/>
  <c r="I21" i="18"/>
  <c r="M21" i="18"/>
  <c r="N21" i="18" s="1"/>
  <c r="I27" i="18"/>
  <c r="M27" i="18"/>
  <c r="N27" i="18"/>
  <c r="I15" i="18"/>
  <c r="N15" i="18" s="1"/>
  <c r="M15" i="18"/>
  <c r="I11" i="18"/>
  <c r="M11" i="18"/>
  <c r="N11" i="18" s="1"/>
  <c r="I25" i="18"/>
  <c r="M25" i="18"/>
  <c r="N25" i="18"/>
  <c r="I8" i="18"/>
  <c r="M8" i="18"/>
  <c r="N8" i="18"/>
  <c r="I22" i="18"/>
  <c r="N22" i="18" s="1"/>
  <c r="M22" i="18"/>
  <c r="I9" i="18"/>
  <c r="M9" i="18"/>
  <c r="I19" i="18"/>
  <c r="M19" i="18"/>
  <c r="N19" i="18" s="1"/>
  <c r="I14" i="18"/>
  <c r="M14" i="18"/>
  <c r="N14" i="18"/>
  <c r="I18" i="18"/>
  <c r="N18" i="18" s="1"/>
  <c r="M18" i="18"/>
  <c r="I10" i="18"/>
  <c r="M10" i="18"/>
  <c r="N10" i="18" s="1"/>
  <c r="I26" i="18"/>
  <c r="M26" i="18"/>
  <c r="N26" i="18"/>
  <c r="I23" i="18"/>
  <c r="M23" i="18"/>
  <c r="N23" i="18"/>
  <c r="M17" i="18"/>
  <c r="N17" i="18" s="1"/>
  <c r="I17" i="18"/>
  <c r="M12" i="18"/>
  <c r="N12" i="18" s="1"/>
  <c r="I12" i="18"/>
  <c r="M16" i="18"/>
  <c r="I16" i="18"/>
  <c r="N16" i="18" s="1"/>
  <c r="L77" i="24"/>
  <c r="L76" i="24"/>
  <c r="L75" i="24"/>
  <c r="L74" i="24"/>
  <c r="L73" i="24"/>
  <c r="L72" i="24"/>
  <c r="L71" i="24"/>
  <c r="L70" i="24"/>
  <c r="L69" i="24"/>
  <c r="L68" i="24"/>
  <c r="L67" i="24"/>
  <c r="L66" i="24"/>
  <c r="L65" i="24"/>
  <c r="L61" i="24"/>
  <c r="L63" i="24"/>
  <c r="L62" i="24"/>
  <c r="L64" i="24"/>
  <c r="L60" i="24"/>
  <c r="L57" i="24"/>
  <c r="L59" i="24"/>
  <c r="L58" i="24"/>
  <c r="L8" i="24"/>
  <c r="N8" i="24"/>
  <c r="L9" i="24"/>
  <c r="N9" i="24" s="1"/>
  <c r="L11" i="24"/>
  <c r="N11" i="24"/>
  <c r="L15" i="24"/>
  <c r="N15" i="24" s="1"/>
  <c r="L13" i="24"/>
  <c r="N13" i="24"/>
  <c r="L14" i="24"/>
  <c r="N14" i="24" s="1"/>
  <c r="L31" i="24"/>
  <c r="L35" i="24"/>
  <c r="L17" i="24"/>
  <c r="L19" i="24"/>
  <c r="L32" i="24"/>
  <c r="L18" i="24"/>
  <c r="L33" i="24"/>
  <c r="L16" i="24"/>
  <c r="L21" i="24"/>
  <c r="L25" i="24"/>
  <c r="L22" i="24"/>
  <c r="L12" i="24"/>
  <c r="N12" i="24"/>
  <c r="L30" i="24"/>
  <c r="L20" i="24"/>
  <c r="L28" i="24"/>
  <c r="L10" i="24"/>
  <c r="N10" i="24"/>
  <c r="L23" i="24"/>
  <c r="L26" i="24"/>
  <c r="L29" i="24"/>
  <c r="L27" i="24"/>
  <c r="L34" i="24"/>
  <c r="L24" i="24"/>
  <c r="N51" i="10" l="1"/>
  <c r="O10" i="29"/>
  <c r="O16" i="25"/>
  <c r="O10" i="25"/>
  <c r="O18" i="25"/>
  <c r="O25" i="25"/>
  <c r="N9" i="18"/>
  <c r="N25" i="19"/>
  <c r="N10" i="19"/>
  <c r="N15" i="10"/>
  <c r="U8" i="9"/>
  <c r="W8" i="9" s="1"/>
  <c r="O8" i="29"/>
  <c r="O13" i="29"/>
  <c r="N40" i="26"/>
  <c r="N48" i="26"/>
  <c r="O19" i="25"/>
  <c r="O21" i="25"/>
  <c r="O13" i="25"/>
  <c r="O12" i="25"/>
  <c r="O24" i="25"/>
  <c r="O13" i="27"/>
  <c r="Q13" i="27" s="1"/>
  <c r="N43" i="10"/>
  <c r="N59" i="10"/>
  <c r="O9" i="29"/>
  <c r="O24" i="27"/>
  <c r="N24" i="18"/>
  <c r="N9" i="19"/>
  <c r="N55" i="10"/>
  <c r="N63" i="10"/>
  <c r="U16" i="9"/>
  <c r="U14" i="9"/>
  <c r="O8" i="27"/>
  <c r="Q8" i="27" s="1"/>
  <c r="O11" i="29"/>
  <c r="O9" i="25"/>
  <c r="O8" i="25"/>
  <c r="O20" i="25"/>
  <c r="O22" i="25"/>
  <c r="O23" i="25"/>
  <c r="O17" i="27"/>
  <c r="O29" i="27"/>
</calcChain>
</file>

<file path=xl/sharedStrings.xml><?xml version="1.0" encoding="utf-8"?>
<sst xmlns="http://schemas.openxmlformats.org/spreadsheetml/2006/main" count="2196" uniqueCount="528">
  <si>
    <t>Elva</t>
  </si>
  <si>
    <t>Klubi</t>
  </si>
  <si>
    <t>seeriad</t>
  </si>
  <si>
    <t>Kokku</t>
  </si>
  <si>
    <t>Finaal</t>
  </si>
  <si>
    <t>Summa</t>
  </si>
  <si>
    <t>Klass</t>
  </si>
  <si>
    <t>Kaiu LK</t>
  </si>
  <si>
    <t>Lennart</t>
  </si>
  <si>
    <t>Elva LK</t>
  </si>
  <si>
    <t>Põlva LK</t>
  </si>
  <si>
    <t>Mati</t>
  </si>
  <si>
    <t>SK Tervis</t>
  </si>
  <si>
    <t>Jaanus</t>
  </si>
  <si>
    <t>Juri</t>
  </si>
  <si>
    <t>Narva LK</t>
  </si>
  <si>
    <t xml:space="preserve">Meelis </t>
  </si>
  <si>
    <t>Järvamaa LK</t>
  </si>
  <si>
    <t>KNHK</t>
  </si>
  <si>
    <t>Martin</t>
  </si>
  <si>
    <t>Jevgeni</t>
  </si>
  <si>
    <t>Karl</t>
  </si>
  <si>
    <t>Liivo</t>
  </si>
  <si>
    <t>Sergei</t>
  </si>
  <si>
    <t>Ain</t>
  </si>
  <si>
    <t>Lauri</t>
  </si>
  <si>
    <t>Heiti</t>
  </si>
  <si>
    <t>Kaido</t>
  </si>
  <si>
    <t>Ants</t>
  </si>
  <si>
    <t>Tallinna SVK</t>
  </si>
  <si>
    <t>Koht</t>
  </si>
  <si>
    <t>Ees- ja perekonnanimi</t>
  </si>
  <si>
    <t>S.a.</t>
  </si>
  <si>
    <t>M</t>
  </si>
  <si>
    <t>I</t>
  </si>
  <si>
    <t>II</t>
  </si>
  <si>
    <t>III</t>
  </si>
  <si>
    <t>RAIDLO</t>
  </si>
  <si>
    <t>Tarmo</t>
  </si>
  <si>
    <t>JUURAK</t>
  </si>
  <si>
    <t>Stanislav</t>
  </si>
  <si>
    <t>PEREPELJATNIK</t>
  </si>
  <si>
    <t>Lembit</t>
  </si>
  <si>
    <t>MITT</t>
  </si>
  <si>
    <t>Margus</t>
  </si>
  <si>
    <t>Keila LK</t>
  </si>
  <si>
    <t>VIROLAINEN</t>
  </si>
  <si>
    <t xml:space="preserve">Jüri </t>
  </si>
  <si>
    <t>Argo</t>
  </si>
  <si>
    <t>Endel</t>
  </si>
  <si>
    <t>Siim</t>
  </si>
  <si>
    <t>Andu</t>
  </si>
  <si>
    <t>Harri</t>
  </si>
  <si>
    <t>Eugen</t>
  </si>
  <si>
    <t>HEINSOO</t>
  </si>
  <si>
    <t>ALTMÄE</t>
  </si>
  <si>
    <t>VESKIMEISTER</t>
  </si>
  <si>
    <t>ORA</t>
  </si>
  <si>
    <t>Roman</t>
  </si>
  <si>
    <t>SMORODIN</t>
  </si>
  <si>
    <t>Mait</t>
  </si>
  <si>
    <t>Edik</t>
  </si>
  <si>
    <t>Kalju</t>
  </si>
  <si>
    <t>Andero</t>
  </si>
  <si>
    <t>KOKK</t>
  </si>
  <si>
    <t>Meelis</t>
  </si>
  <si>
    <t>VASSER</t>
  </si>
  <si>
    <t>s.a.</t>
  </si>
  <si>
    <t>Arvestuse vanemkohtunik:</t>
  </si>
  <si>
    <t>60 lasku lamades ( mehed )</t>
  </si>
  <si>
    <t>Elva LSK</t>
  </si>
  <si>
    <t>Narva LSK</t>
  </si>
  <si>
    <t>ringmärk</t>
  </si>
  <si>
    <t>ilmuv märk</t>
  </si>
  <si>
    <t>Jelena</t>
  </si>
  <si>
    <t>Marina</t>
  </si>
  <si>
    <t>KASK</t>
  </si>
  <si>
    <t>MURU</t>
  </si>
  <si>
    <t>NIGUL</t>
  </si>
  <si>
    <t>PERTELSON</t>
  </si>
  <si>
    <t>Aleksandr</t>
  </si>
  <si>
    <t>SAAR</t>
  </si>
  <si>
    <t>FARFOROVSKI</t>
  </si>
  <si>
    <t>KONTOR</t>
  </si>
  <si>
    <t>JUURIKAS</t>
  </si>
  <si>
    <t>KUIMETS</t>
  </si>
  <si>
    <t>ERM</t>
  </si>
  <si>
    <t>PRUULI</t>
  </si>
  <si>
    <t>METSHEIN</t>
  </si>
  <si>
    <t>LAURITS</t>
  </si>
  <si>
    <t>PALK</t>
  </si>
  <si>
    <t>Sa</t>
  </si>
  <si>
    <t>Lamades</t>
  </si>
  <si>
    <t>Püsti</t>
  </si>
  <si>
    <t>Põlvelt</t>
  </si>
  <si>
    <t xml:space="preserve">I </t>
  </si>
  <si>
    <t xml:space="preserve">II </t>
  </si>
  <si>
    <t>Olümpiakiirlaskmine ( mehed )</t>
  </si>
  <si>
    <t>Maarja-Liisa</t>
  </si>
  <si>
    <t>MAASIK</t>
  </si>
  <si>
    <t>KORTŠAGINA</t>
  </si>
  <si>
    <t>POTAŠEVA</t>
  </si>
  <si>
    <t>Liivi</t>
  </si>
  <si>
    <t>Marietta</t>
  </si>
  <si>
    <t>VALS</t>
  </si>
  <si>
    <t>SIRK</t>
  </si>
  <si>
    <t>LEST</t>
  </si>
  <si>
    <t>KILVITS</t>
  </si>
  <si>
    <t>Sünd</t>
  </si>
  <si>
    <t xml:space="preserve">Argo </t>
  </si>
  <si>
    <t>Andres</t>
  </si>
  <si>
    <t>Heldur</t>
  </si>
  <si>
    <t>KURIG</t>
  </si>
  <si>
    <t>Tk. püstol/revolver 30+30 lasku ( mehed )</t>
  </si>
  <si>
    <t>GRODETSKAJA</t>
  </si>
  <si>
    <t>VALGMA</t>
  </si>
  <si>
    <t>Neeme</t>
  </si>
  <si>
    <t>Marek</t>
  </si>
  <si>
    <t>MARGA</t>
  </si>
  <si>
    <t>Aivar</t>
  </si>
  <si>
    <t>Aivar Kuhi</t>
  </si>
  <si>
    <t>KOPPELMANN</t>
  </si>
  <si>
    <t xml:space="preserve">Harri </t>
  </si>
  <si>
    <t>Tiit</t>
  </si>
  <si>
    <t>REINAAS</t>
  </si>
  <si>
    <t>Jevgeni Farforovski</t>
  </si>
  <si>
    <t>ER</t>
  </si>
  <si>
    <t>Joensuus</t>
  </si>
  <si>
    <t>KL Tartu</t>
  </si>
  <si>
    <t>Põlva LSK</t>
  </si>
  <si>
    <t>Raal Kurus</t>
  </si>
  <si>
    <t>Vodjal</t>
  </si>
  <si>
    <t>Fred</t>
  </si>
  <si>
    <t>RAUKAS</t>
  </si>
  <si>
    <t>KL MäLK</t>
  </si>
  <si>
    <t>KIISK</t>
  </si>
  <si>
    <t>Andrei</t>
  </si>
  <si>
    <t>MIHHAILOV</t>
  </si>
  <si>
    <t>Piirivalve SKK</t>
  </si>
  <si>
    <t>Kuressaare NHK</t>
  </si>
  <si>
    <t>Žürii esimees</t>
  </si>
  <si>
    <t>Mari-Ann</t>
  </si>
  <si>
    <t>PIIBELEHT</t>
  </si>
  <si>
    <t>ARGE</t>
  </si>
  <si>
    <t>Kaia</t>
  </si>
  <si>
    <t>KINDLAM</t>
  </si>
  <si>
    <t xml:space="preserve">Jooksev metssiga 30+30 </t>
  </si>
  <si>
    <t>Aleksandr Utrobin</t>
  </si>
  <si>
    <t>1991 Viiburis</t>
  </si>
  <si>
    <t>aeglane</t>
  </si>
  <si>
    <t>kiire jooks</t>
  </si>
  <si>
    <t>SIZONENKO</t>
  </si>
  <si>
    <t>Dmitri</t>
  </si>
  <si>
    <t>Arvi</t>
  </si>
  <si>
    <t>SUVI</t>
  </si>
  <si>
    <t>OTVAGIN</t>
  </si>
  <si>
    <t>Tõives</t>
  </si>
  <si>
    <t>RAUDSAAR</t>
  </si>
  <si>
    <t>Valdu</t>
  </si>
  <si>
    <t>1989 Elvas</t>
  </si>
  <si>
    <t>Arles</t>
  </si>
  <si>
    <t>TAAL</t>
  </si>
  <si>
    <t>Karina</t>
  </si>
  <si>
    <t>KOTKAS</t>
  </si>
  <si>
    <t>Kaitsejõudude SK</t>
  </si>
  <si>
    <t>Aire</t>
  </si>
  <si>
    <t>Gennadi</t>
  </si>
  <si>
    <t>SALONEN</t>
  </si>
  <si>
    <t>Janno</t>
  </si>
  <si>
    <t>SK Haapsalu</t>
  </si>
  <si>
    <t>Anne Oberg</t>
  </si>
  <si>
    <t>KAASIKU</t>
  </si>
  <si>
    <t>Vello</t>
  </si>
  <si>
    <t>KARJA</t>
  </si>
  <si>
    <t>Rudolf</t>
  </si>
  <si>
    <t>Tallinnas</t>
  </si>
  <si>
    <t>Alvi Krusta</t>
  </si>
  <si>
    <t>30+30 lasku spordipüstol ( naised )</t>
  </si>
  <si>
    <t>M.Jaeski</t>
  </si>
  <si>
    <t xml:space="preserve">Tarvo </t>
  </si>
  <si>
    <t>VIRVESTE</t>
  </si>
  <si>
    <t>Anton</t>
  </si>
  <si>
    <t>Vladislav</t>
  </si>
  <si>
    <t>LUŠIN</t>
  </si>
  <si>
    <t>Andreas</t>
  </si>
  <si>
    <t>MASPANOV</t>
  </si>
  <si>
    <t>Järvamaa LSK</t>
  </si>
  <si>
    <t>SK Estasport</t>
  </si>
  <si>
    <t xml:space="preserve">Tarmo </t>
  </si>
  <si>
    <t>NAIRIS</t>
  </si>
  <si>
    <t>Alar</t>
  </si>
  <si>
    <t>ABEL</t>
  </si>
  <si>
    <t>MAKSIMOV</t>
  </si>
  <si>
    <t>VENTSEL</t>
  </si>
  <si>
    <t>LEHTPUU</t>
  </si>
  <si>
    <t>Keila LSK</t>
  </si>
  <si>
    <t>Kristel</t>
  </si>
  <si>
    <t>Orgkomitee</t>
  </si>
  <si>
    <t>Võistluste Zürii</t>
  </si>
  <si>
    <t>Püssi ja püstoliharjutuste zürii</t>
  </si>
  <si>
    <t>Tormis Saar</t>
  </si>
  <si>
    <t>Plzen</t>
  </si>
  <si>
    <t>EstR</t>
  </si>
  <si>
    <t>EstR+F</t>
  </si>
  <si>
    <t>Andu Heinsoo</t>
  </si>
  <si>
    <t>Männiku</t>
  </si>
  <si>
    <t>München</t>
  </si>
  <si>
    <t>ER+F</t>
  </si>
  <si>
    <t>RUSSKA</t>
  </si>
  <si>
    <t>HUNT</t>
  </si>
  <si>
    <t>Julia</t>
  </si>
  <si>
    <t>SOBOLEVA</t>
  </si>
  <si>
    <t>Valeria</t>
  </si>
  <si>
    <t>ŠKABARA</t>
  </si>
  <si>
    <t>Grete</t>
  </si>
  <si>
    <t>VORONOVA</t>
  </si>
  <si>
    <t xml:space="preserve">Liis </t>
  </si>
  <si>
    <t>KOGER</t>
  </si>
  <si>
    <t>50 m püss 3x40 lasku standard ( mehed )</t>
  </si>
  <si>
    <t>EJSL</t>
  </si>
  <si>
    <t>Anžela</t>
  </si>
  <si>
    <t>Ljudmila</t>
  </si>
  <si>
    <t>50m püss 3x20 lasku standard ( naised )</t>
  </si>
  <si>
    <t>50m tulejoon</t>
  </si>
  <si>
    <t>50m märkidejoon</t>
  </si>
  <si>
    <t>25m tulejoon</t>
  </si>
  <si>
    <t>Ranno Krusta</t>
  </si>
  <si>
    <t>Kristel Kaasiku</t>
  </si>
  <si>
    <t>Larissa Peeters</t>
  </si>
  <si>
    <t>+finaalid</t>
  </si>
  <si>
    <t>Arvestus</t>
  </si>
  <si>
    <t>Mati Jaeski</t>
  </si>
  <si>
    <t>Protokollid</t>
  </si>
  <si>
    <t>Irina Vassiljeva</t>
  </si>
  <si>
    <t>Margot Nigumann</t>
  </si>
  <si>
    <t>ÕISPUU</t>
  </si>
  <si>
    <t>Arvo</t>
  </si>
  <si>
    <t>VENE</t>
  </si>
  <si>
    <t>TAMM</t>
  </si>
  <si>
    <t>Priidu</t>
  </si>
  <si>
    <t>LEPP</t>
  </si>
  <si>
    <t>KL Mälk</t>
  </si>
  <si>
    <t>Kermo</t>
  </si>
  <si>
    <t>KAEN</t>
  </si>
  <si>
    <t>KL Tartu Malev</t>
  </si>
  <si>
    <t>Raul</t>
  </si>
  <si>
    <t>LEPIKMÄE</t>
  </si>
  <si>
    <t>Matti</t>
  </si>
  <si>
    <t>KANEP</t>
  </si>
  <si>
    <t>Vabapüstol 60 lasku ( mehed )</t>
  </si>
  <si>
    <t>Peep Sõber</t>
  </si>
  <si>
    <t>Ventspilsis</t>
  </si>
  <si>
    <t>Erik</t>
  </si>
  <si>
    <t>AMANN</t>
  </si>
  <si>
    <t>POTAŠEV</t>
  </si>
  <si>
    <t xml:space="preserve">Reijo </t>
  </si>
  <si>
    <t>UIBOAID</t>
  </si>
  <si>
    <t>Erko</t>
  </si>
  <si>
    <t>VILBA</t>
  </si>
  <si>
    <t>Märt</t>
  </si>
  <si>
    <t>ORRO</t>
  </si>
  <si>
    <t>KURG</t>
  </si>
  <si>
    <t>Kristina</t>
  </si>
  <si>
    <t>Heili</t>
  </si>
  <si>
    <t>JOHANSON</t>
  </si>
  <si>
    <t>RUMJANTSEVA</t>
  </si>
  <si>
    <t>Triin</t>
  </si>
  <si>
    <t>KUUSIK</t>
  </si>
  <si>
    <t>Teele</t>
  </si>
  <si>
    <t>SMIRNOV</t>
  </si>
  <si>
    <t>Kairi</t>
  </si>
  <si>
    <t>Kaire</t>
  </si>
  <si>
    <t>TÄHTLA</t>
  </si>
  <si>
    <t>Marie</t>
  </si>
  <si>
    <t>MAAREND</t>
  </si>
  <si>
    <t>Alla</t>
  </si>
  <si>
    <t>MILOGRADSKAJA</t>
  </si>
  <si>
    <t>Elin</t>
  </si>
  <si>
    <t>RAAGMAA</t>
  </si>
  <si>
    <t>ZAHHAROVA</t>
  </si>
  <si>
    <t>Olga</t>
  </si>
  <si>
    <t>BOITSOVA</t>
  </si>
  <si>
    <t>LIIV</t>
  </si>
  <si>
    <t>Arvestuse vanemkohtunik</t>
  </si>
  <si>
    <t>Peeter</t>
  </si>
  <si>
    <t>PAJUSAAR</t>
  </si>
  <si>
    <t>SERGEJEV</t>
  </si>
  <si>
    <t>Veera</t>
  </si>
  <si>
    <t>Standardpüstol 20+20+20 lasku ( mehed )</t>
  </si>
  <si>
    <t xml:space="preserve">Neeme Pajusaar </t>
  </si>
  <si>
    <t>Lvovis</t>
  </si>
  <si>
    <t>150"</t>
  </si>
  <si>
    <t>20"</t>
  </si>
  <si>
    <t>10"</t>
  </si>
  <si>
    <t>VANAKAMAR</t>
  </si>
  <si>
    <t>Jüri</t>
  </si>
  <si>
    <t>Tuuli</t>
  </si>
  <si>
    <t>KÜBARSEPP</t>
  </si>
  <si>
    <t>Mihkel</t>
  </si>
  <si>
    <t>HEIN</t>
  </si>
  <si>
    <t>Hannes</t>
  </si>
  <si>
    <t>KRUUS</t>
  </si>
  <si>
    <t>Aija</t>
  </si>
  <si>
    <t>KLINDUHHOVA</t>
  </si>
  <si>
    <t>Lisete</t>
  </si>
  <si>
    <t>Liivika</t>
  </si>
  <si>
    <t>LOOGA</t>
  </si>
  <si>
    <t>Elvas</t>
  </si>
  <si>
    <t>Männikul</t>
  </si>
  <si>
    <t>60 lasku lamades ( naised )</t>
  </si>
  <si>
    <t>Anžela Voronova</t>
  </si>
  <si>
    <t>Minskis</t>
  </si>
  <si>
    <t>Argo Altmäe</t>
  </si>
  <si>
    <t>vanemkohtunik</t>
  </si>
  <si>
    <t>Liivi Erm</t>
  </si>
  <si>
    <t>lugemismasin</t>
  </si>
  <si>
    <t>Jooksev metssiga</t>
  </si>
  <si>
    <t>Jooksev metssiga vahelduv kiirus 20+20</t>
  </si>
  <si>
    <t>Erik Amann</t>
  </si>
  <si>
    <t>Kairi Heinsoo</t>
  </si>
  <si>
    <t xml:space="preserve">Eesti võistkondlikud meistrivõistlused  </t>
  </si>
  <si>
    <t>VAARASK</t>
  </si>
  <si>
    <t>Maire</t>
  </si>
  <si>
    <t>ARRO</t>
  </si>
  <si>
    <t>Karin</t>
  </si>
  <si>
    <t>Terje</t>
  </si>
  <si>
    <t>TERIK</t>
  </si>
  <si>
    <t>Leini</t>
  </si>
  <si>
    <t>Galina</t>
  </si>
  <si>
    <t>SAŽENKOVA</t>
  </si>
  <si>
    <t>TSVK</t>
  </si>
  <si>
    <t>VAHTRA</t>
  </si>
  <si>
    <t>Sven-Erik</t>
  </si>
  <si>
    <t>REBANE</t>
  </si>
  <si>
    <t>Joa</t>
  </si>
  <si>
    <t>PRUKS</t>
  </si>
  <si>
    <t>JÄRV</t>
  </si>
  <si>
    <t>Madis</t>
  </si>
  <si>
    <t>KUZNETSOV</t>
  </si>
  <si>
    <t>TALLMEISTER</t>
  </si>
  <si>
    <t>Uno</t>
  </si>
  <si>
    <t>Hindrek</t>
  </si>
  <si>
    <t>PIIBER</t>
  </si>
  <si>
    <t>Raivo</t>
  </si>
  <si>
    <t>NEIDLA</t>
  </si>
  <si>
    <t>Aleksander</t>
  </si>
  <si>
    <t>VORONIN</t>
  </si>
  <si>
    <t>Maardu SK</t>
  </si>
  <si>
    <t>Andrus</t>
  </si>
  <si>
    <t>ILLOPMÄGI</t>
  </si>
  <si>
    <t>Hilari</t>
  </si>
  <si>
    <t>JUCHNEWITSCH</t>
  </si>
  <si>
    <t>BRENKIN</t>
  </si>
  <si>
    <t>Leigar</t>
  </si>
  <si>
    <t>SOROKIN</t>
  </si>
  <si>
    <t>ANKIPOV</t>
  </si>
  <si>
    <t>Illo</t>
  </si>
  <si>
    <t>TALUR</t>
  </si>
  <si>
    <t>RISO</t>
  </si>
  <si>
    <t>Leonid</t>
  </si>
  <si>
    <t>DULEPOV</t>
  </si>
  <si>
    <t xml:space="preserve">Elva LSK </t>
  </si>
  <si>
    <t xml:space="preserve">Piirivalve SKK-I </t>
  </si>
  <si>
    <t xml:space="preserve">Piirivalve SKK-II </t>
  </si>
  <si>
    <t xml:space="preserve">Piirivalve SKK-III </t>
  </si>
  <si>
    <t>( Reijo Virolainen, Heldur Kurig,Lennart Pruuli)</t>
  </si>
  <si>
    <t>( Erik Amann, Kaido Kokk, Neeme Pajusaar )</t>
  </si>
  <si>
    <t>( Vello Karja, Märt Orro, Aleksandr Voronin)</t>
  </si>
  <si>
    <t>( Leigar Sorokin, Rudolf Ankipov, Illo Talur )</t>
  </si>
  <si>
    <t>( Andu Heinsoo, Marek Marga, Margus Uiboaid )</t>
  </si>
  <si>
    <t>PUIO</t>
  </si>
  <si>
    <t>( Margus Riso, Endel Järv, Leonid Dulepov )</t>
  </si>
  <si>
    <t>( Andrei Brenkin, Sergei Potašev, Stanislav Perepeljatnik )</t>
  </si>
  <si>
    <t>katk.</t>
  </si>
  <si>
    <t>KL MäLK auhinnavõistlused</t>
  </si>
  <si>
    <t>Vootele</t>
  </si>
  <si>
    <t>VIRKUS</t>
  </si>
  <si>
    <t xml:space="preserve">KL MäLK auhinnavõistlused  </t>
  </si>
  <si>
    <t>Gertrud</t>
  </si>
  <si>
    <t>REI</t>
  </si>
  <si>
    <t>Meeri</t>
  </si>
  <si>
    <t>LEMBINEN</t>
  </si>
  <si>
    <t>Meeli</t>
  </si>
  <si>
    <t>KASS</t>
  </si>
  <si>
    <t>VAHER</t>
  </si>
  <si>
    <t>Viia</t>
  </si>
  <si>
    <t>KALDAM</t>
  </si>
  <si>
    <t>3x20 standard (300m)</t>
  </si>
  <si>
    <t>S.a</t>
  </si>
  <si>
    <t>Muru</t>
  </si>
  <si>
    <t>Pruks</t>
  </si>
  <si>
    <t>Pertelson</t>
  </si>
  <si>
    <t>Kilvits</t>
  </si>
  <si>
    <t>Lest</t>
  </si>
  <si>
    <t xml:space="preserve">KL MäLK auhinnavõistlused </t>
  </si>
  <si>
    <t>28.-29.08.2008.a.</t>
  </si>
  <si>
    <t>Saar</t>
  </si>
  <si>
    <t>PEETRI</t>
  </si>
  <si>
    <t>Jevgenia</t>
  </si>
  <si>
    <t>REMBIVSKAJA</t>
  </si>
  <si>
    <t>KV punktid</t>
  </si>
  <si>
    <t>Nelli</t>
  </si>
  <si>
    <t>KUUSE</t>
  </si>
  <si>
    <t>KL Pärnu Malev</t>
  </si>
  <si>
    <t>60 lasku lamades (naised)</t>
  </si>
  <si>
    <t>LAND</t>
  </si>
  <si>
    <t>Konstantin</t>
  </si>
  <si>
    <t>LOGINOV</t>
  </si>
  <si>
    <t>Janis</t>
  </si>
  <si>
    <t>AARNE</t>
  </si>
  <si>
    <t>Eesti võistkondlikud meistrivõistlused</t>
  </si>
  <si>
    <t>Marie Maarend</t>
  </si>
  <si>
    <t>Inna Rose</t>
  </si>
  <si>
    <t>Maire Arro</t>
  </si>
  <si>
    <t>Võistkond</t>
  </si>
  <si>
    <t>Koosseisus</t>
  </si>
  <si>
    <t>Tulemus</t>
  </si>
  <si>
    <t>Kaiu LSK</t>
  </si>
  <si>
    <t>Heili Johanson; Karin Muru; Terje Terik</t>
  </si>
  <si>
    <t>Teele Smirnov; Kristel Kaasiku; Triin Tähtla</t>
  </si>
  <si>
    <t>Olga Boitsova; Kristina Zahharova; Alla Milogradskaja</t>
  </si>
  <si>
    <t>Triin Kuusik; Leini Liiv; Elin Raagmaa</t>
  </si>
  <si>
    <t>KV punkte</t>
  </si>
  <si>
    <t>Boris</t>
  </si>
  <si>
    <t>NOSSOV</t>
  </si>
  <si>
    <t>UTROBIN</t>
  </si>
  <si>
    <t>MUGU</t>
  </si>
  <si>
    <t>50 m püss 3x40 lasku standard (mehed)</t>
  </si>
  <si>
    <t>3x40 lasku standard (mehed)</t>
  </si>
  <si>
    <t>Andres Hunt</t>
  </si>
  <si>
    <t>Mati Nigul</t>
  </si>
  <si>
    <t>Piirivalve SKK I</t>
  </si>
  <si>
    <t>Piirivalve SKK II</t>
  </si>
  <si>
    <t>KL MäLK I</t>
  </si>
  <si>
    <t>KL MäLK II</t>
  </si>
  <si>
    <t>Meelis Saar; Jevgeni Farforovski; Meelis Kask</t>
  </si>
  <si>
    <t>Siim Land; Matti Kanep; Raul Lepikmäe</t>
  </si>
  <si>
    <t>Andres Hunt; Mati Nigul; Tarmo Russka</t>
  </si>
  <si>
    <t>Ain Muru; Janis Aarne; Endel Järv</t>
  </si>
  <si>
    <t>Karl Kontor; Lennart Pruuli; Martin Sirk</t>
  </si>
  <si>
    <t>Andrei Mihhailov; Vladislav Lušin; Konstantin Loginov</t>
  </si>
  <si>
    <t>Andero Laurits; Margus Metshein; Neeme Virveste</t>
  </si>
  <si>
    <t>Jüri Kilvits; Priidu Lepp; Kalju Lest</t>
  </si>
  <si>
    <t>ü.l 85</t>
  </si>
  <si>
    <t>ü.l 88</t>
  </si>
  <si>
    <t>Kristina Kask; Maire Arro; Marie Maarend</t>
  </si>
  <si>
    <t>KLJUJEV</t>
  </si>
  <si>
    <t>TAMSALU</t>
  </si>
  <si>
    <t>SEPPI</t>
  </si>
  <si>
    <t>Hans</t>
  </si>
  <si>
    <t>ELIAS</t>
  </si>
  <si>
    <t>Tõnu</t>
  </si>
  <si>
    <t>PÄRNAMÄE</t>
  </si>
  <si>
    <t>BILOZOR</t>
  </si>
  <si>
    <t>DRONOV</t>
  </si>
  <si>
    <t>Vahur</t>
  </si>
  <si>
    <t>TAMURI</t>
  </si>
  <si>
    <t>12</t>
  </si>
  <si>
    <t>10</t>
  </si>
  <si>
    <t>8</t>
  </si>
  <si>
    <t>7</t>
  </si>
  <si>
    <t>6</t>
  </si>
  <si>
    <t>4</t>
  </si>
  <si>
    <t>3</t>
  </si>
  <si>
    <t>2</t>
  </si>
  <si>
    <t>1</t>
  </si>
  <si>
    <t>(Lennart Pruuli; Karl Kontor; Martin Sirk)</t>
  </si>
  <si>
    <t>(Heiti Vahtra; Tarvo Juurikas; Sven-Erik Rebane)</t>
  </si>
  <si>
    <t>(Edik Koppelmann; Ain Muru; Endel Järv)</t>
  </si>
  <si>
    <t>(Priidu Lepp; Madis Kuznetsov; Jüri Kilvits)</t>
  </si>
  <si>
    <t>(Liivo Valgma; Neeme Virveste; Andero Laurits)</t>
  </si>
  <si>
    <t>(Andrei Mihhailov; Vladislav Lušin; Anton Otvagin)</t>
  </si>
  <si>
    <t>Piirivalve SKK III</t>
  </si>
  <si>
    <t>Piirivalve SKK IV</t>
  </si>
  <si>
    <t>(Jevgeni Farforovski; Matti Kanep; Meelis Saar)</t>
  </si>
  <si>
    <t>(Meelis Kask; Lembit Mitt; Siim Land)</t>
  </si>
  <si>
    <t>(Aleksandr Voronin; Uno Tallmeister; Raul Lepikmäe)</t>
  </si>
  <si>
    <t>(Raivo Neidla; Hindrek Piiber; Tiit Õispuu)</t>
  </si>
  <si>
    <t>Põlva LSK I</t>
  </si>
  <si>
    <t>Põlva LSK II</t>
  </si>
  <si>
    <t>(Andres Hunt; Mati Nigul; Andreas Maspanov)</t>
  </si>
  <si>
    <t>(Heiti Kuimets; Tarmo Russka; Gennadi Salonen)</t>
  </si>
  <si>
    <t>(Kalju Lest; Ants Pertelson; Tõnu Pärnamäe)</t>
  </si>
  <si>
    <t>60 lasku lamades (mehed)</t>
  </si>
  <si>
    <t/>
  </si>
  <si>
    <t>(Tiit Reinaas; Hans Elias; Siim Illopmägi)</t>
  </si>
  <si>
    <t>(Fred Raukas; Harri Veskimeister; Erko Vilba)</t>
  </si>
  <si>
    <t>(Argo Altmäe; Leonid Dulepov; Meelis Lehtpuu)</t>
  </si>
  <si>
    <t>(Dmitri Maksimov; Roman Smorodin; Sergei Sergejev)</t>
  </si>
  <si>
    <t>(Neeme Pajusaar; Jaanus Raidlo; Jevgeni Kljujev)</t>
  </si>
  <si>
    <t>(Mati Seppi; Janno Tamsalu; Mihkel Hein)</t>
  </si>
  <si>
    <t>(Argo Kurg; Tarmo Juurak; Andu Heinsoo)</t>
  </si>
  <si>
    <t>Jaanus Raidlo</t>
  </si>
  <si>
    <t>Andre Merila</t>
  </si>
  <si>
    <t>5</t>
  </si>
  <si>
    <t>(Marietta Pruuli; Tuuli Kübarsepp; Maarja-Liisa Maasik)</t>
  </si>
  <si>
    <t>(Julia Soboleva; Jelena Potaševa; Valeria Škabara)</t>
  </si>
  <si>
    <t>(Liivika Looga; Meeli Kass; Kaire Vaher)</t>
  </si>
  <si>
    <t>(Liis Koger; Mari-Ann Piibeleht; Gertrud Rei)</t>
  </si>
  <si>
    <t>(Kaia Kindlam; Aire Arge; Grete Virveste)</t>
  </si>
  <si>
    <t>(Ljudmila Kortšagina; Marina Grodetskaja; Aija Klinduhhova)</t>
  </si>
  <si>
    <t>Eva Kaaver</t>
  </si>
  <si>
    <t>Berit Vals</t>
  </si>
  <si>
    <t>50m püss 3x20 lasku standard (naised)</t>
  </si>
  <si>
    <t>Haavo Martin</t>
  </si>
  <si>
    <t>Sander Haljas</t>
  </si>
  <si>
    <t>Tanel Kiviloo</t>
  </si>
  <si>
    <t>Raido Nigumann</t>
  </si>
  <si>
    <t>Elektroonilised märgid</t>
  </si>
  <si>
    <t>Tulejoonekohtunik</t>
  </si>
  <si>
    <t>Priidu Lepp</t>
  </si>
  <si>
    <t>Eesti võistkondlikud MV 2008 kohtunikud</t>
  </si>
  <si>
    <t>Karin Muru</t>
  </si>
  <si>
    <t>abikohtunik</t>
  </si>
  <si>
    <t>Margus Nigol</t>
  </si>
  <si>
    <t>Endel Kaasiku</t>
  </si>
  <si>
    <t>Anu Uin</t>
  </si>
  <si>
    <t>Arles Taal</t>
  </si>
  <si>
    <t>Hannes Kruus</t>
  </si>
  <si>
    <t>Helmut</t>
  </si>
  <si>
    <t>MÄND</t>
  </si>
  <si>
    <t>BOWMAN</t>
  </si>
  <si>
    <t>Eric</t>
  </si>
  <si>
    <t>Dünamo</t>
  </si>
  <si>
    <t>Raivo Tahur</t>
  </si>
  <si>
    <t>Vello Orav</t>
  </si>
  <si>
    <t>Vabapüstol</t>
  </si>
  <si>
    <t>1985.a.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</si>
</sst>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0.0"/>
    <numFmt numFmtId="197" formatCode="[$-F800]dddd\,\ mmmm\ dd\,\ yyyy"/>
    <numFmt numFmtId="201" formatCode="d\-mmm\-yyyy"/>
    <numFmt numFmtId="202" formatCode="[$-425]d\.\ mmmm\ yyyy&quot;. a.&quot;;@"/>
  </numFmts>
  <fonts count="32">
    <font>
      <sz val="10"/>
      <name val="Arial"/>
      <charset val="186"/>
    </font>
    <font>
      <b/>
      <sz val="14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2"/>
      <name val="Times New Roman Baltic"/>
      <family val="1"/>
      <charset val="186"/>
    </font>
    <font>
      <i/>
      <u/>
      <sz val="12"/>
      <name val="Times New Roman Baltic"/>
      <family val="1"/>
      <charset val="186"/>
    </font>
    <font>
      <sz val="12"/>
      <color indexed="8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2"/>
      <name val="Times New Roman Baltic"/>
      <charset val="186"/>
    </font>
    <font>
      <sz val="10"/>
      <name val="Times New Roman Baltic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òoman"/>
      <family val="1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2"/>
      <color indexed="8"/>
      <name val="Times New Roman"/>
      <family val="1"/>
      <charset val="186"/>
    </font>
    <font>
      <i/>
      <u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i/>
      <sz val="10"/>
      <name val="Times New Roman"/>
      <family val="1"/>
      <charset val="186"/>
    </font>
    <font>
      <i/>
      <u/>
      <sz val="12"/>
      <name val="Times New Roman Baltic"/>
      <charset val="186"/>
    </font>
    <font>
      <b/>
      <i/>
      <sz val="12"/>
      <name val="Times New Roman"/>
      <family val="1"/>
      <charset val="186"/>
    </font>
    <font>
      <b/>
      <sz val="12"/>
      <name val="Times New Roman Baltic"/>
      <charset val="186"/>
    </font>
    <font>
      <b/>
      <u/>
      <sz val="12"/>
      <name val="Times New Roman"/>
      <family val="1"/>
      <charset val="186"/>
    </font>
    <font>
      <b/>
      <i/>
      <u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4"/>
      <name val="Times New Roman"/>
      <family val="1"/>
    </font>
    <font>
      <i/>
      <u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186"/>
    </font>
    <font>
      <sz val="12"/>
      <name val="Times New òoman"/>
      <charset val="186"/>
    </font>
    <font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4">
    <xf numFmtId="0" fontId="0" fillId="0" borderId="0" xfId="0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2" fillId="0" borderId="0" xfId="0" applyFont="1" applyBorder="1"/>
    <xf numFmtId="49" fontId="3" fillId="0" borderId="0" xfId="0" applyNumberFormat="1" applyFont="1" applyBorder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/>
    <xf numFmtId="49" fontId="6" fillId="0" borderId="0" xfId="0" applyNumberFormat="1" applyFont="1"/>
    <xf numFmtId="14" fontId="7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/>
    <xf numFmtId="0" fontId="8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180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/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0" fillId="0" borderId="0" xfId="0" applyFont="1" applyBorder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21" fillId="0" borderId="0" xfId="0" applyFont="1"/>
    <xf numFmtId="180" fontId="3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 applyAlignment="1"/>
    <xf numFmtId="202" fontId="13" fillId="0" borderId="0" xfId="0" applyNumberFormat="1" applyFont="1" applyAlignment="1">
      <alignment horizontal="center"/>
    </xf>
    <xf numFmtId="0" fontId="1" fillId="0" borderId="0" xfId="0" applyFont="1" applyAlignment="1"/>
    <xf numFmtId="0" fontId="22" fillId="0" borderId="0" xfId="0" applyFont="1" applyFill="1" applyBorder="1" applyAlignment="1">
      <alignment horizontal="center"/>
    </xf>
    <xf numFmtId="15" fontId="3" fillId="0" borderId="0" xfId="0" applyNumberFormat="1" applyFont="1" applyBorder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13" fillId="0" borderId="0" xfId="0" applyFont="1" applyBorder="1" applyAlignment="1">
      <alignment wrapText="1"/>
    </xf>
    <xf numFmtId="0" fontId="24" fillId="0" borderId="0" xfId="0" applyFont="1"/>
    <xf numFmtId="0" fontId="13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Fill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/>
    <xf numFmtId="0" fontId="17" fillId="0" borderId="0" xfId="0" applyFont="1" applyFill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2" fillId="0" borderId="0" xfId="0" applyFont="1" applyBorder="1"/>
    <xf numFmtId="180" fontId="12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14" fontId="13" fillId="0" borderId="0" xfId="0" applyNumberFormat="1" applyFont="1" applyAlignment="1">
      <alignment horizontal="center"/>
    </xf>
    <xf numFmtId="180" fontId="13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3" fillId="0" borderId="0" xfId="0" applyFont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18" fillId="0" borderId="0" xfId="0" applyFont="1" applyAlignment="1"/>
    <xf numFmtId="202" fontId="13" fillId="0" borderId="0" xfId="0" applyNumberFormat="1" applyFont="1" applyAlignme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/>
    <xf numFmtId="0" fontId="12" fillId="0" borderId="0" xfId="0" applyFont="1" applyAlignment="1"/>
    <xf numFmtId="0" fontId="25" fillId="0" borderId="0" xfId="0" applyFont="1"/>
    <xf numFmtId="0" fontId="12" fillId="0" borderId="0" xfId="0" quotePrefix="1" applyFont="1" applyAlignment="1">
      <alignment vertical="center"/>
    </xf>
    <xf numFmtId="0" fontId="1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29" fillId="0" borderId="0" xfId="0" applyFont="1"/>
    <xf numFmtId="0" fontId="29" fillId="0" borderId="0" xfId="0" applyFont="1" applyAlignment="1">
      <alignment horizontal="center"/>
    </xf>
    <xf numFmtId="180" fontId="30" fillId="0" borderId="0" xfId="0" applyNumberFormat="1" applyFont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180" fontId="13" fillId="0" borderId="0" xfId="0" applyNumberFormat="1" applyFont="1" applyFill="1" applyBorder="1" applyAlignment="1">
      <alignment horizontal="center"/>
    </xf>
    <xf numFmtId="180" fontId="29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Alignment="1"/>
    <xf numFmtId="0" fontId="0" fillId="0" borderId="0" xfId="0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0" fontId="1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180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22" fillId="2" borderId="0" xfId="0" applyFont="1" applyFill="1"/>
    <xf numFmtId="0" fontId="2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80" fontId="3" fillId="2" borderId="0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2" borderId="0" xfId="0" applyFont="1" applyFill="1"/>
    <xf numFmtId="0" fontId="22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left" vertical="center"/>
    </xf>
    <xf numFmtId="1" fontId="12" fillId="2" borderId="0" xfId="0" applyNumberFormat="1" applyFont="1" applyFill="1" applyAlignment="1">
      <alignment horizontal="center" vertical="center"/>
    </xf>
    <xf numFmtId="180" fontId="12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/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80" fontId="12" fillId="2" borderId="0" xfId="0" applyNumberFormat="1" applyFont="1" applyFill="1" applyAlignment="1">
      <alignment horizontal="center"/>
    </xf>
    <xf numFmtId="0" fontId="29" fillId="2" borderId="0" xfId="0" applyFont="1" applyFill="1"/>
    <xf numFmtId="0" fontId="29" fillId="2" borderId="0" xfId="0" applyFont="1" applyFill="1" applyAlignment="1">
      <alignment horizontal="center"/>
    </xf>
    <xf numFmtId="180" fontId="30" fillId="2" borderId="0" xfId="0" applyNumberFormat="1" applyFont="1" applyFill="1" applyAlignment="1">
      <alignment horizontal="center"/>
    </xf>
    <xf numFmtId="180" fontId="13" fillId="2" borderId="0" xfId="0" applyNumberFormat="1" applyFont="1" applyFill="1" applyAlignment="1">
      <alignment horizontal="center"/>
    </xf>
    <xf numFmtId="0" fontId="29" fillId="2" borderId="0" xfId="0" applyFont="1" applyFill="1" applyBorder="1" applyAlignment="1">
      <alignment horizontal="center"/>
    </xf>
    <xf numFmtId="180" fontId="13" fillId="2" borderId="0" xfId="0" applyNumberFormat="1" applyFont="1" applyFill="1" applyBorder="1" applyAlignment="1">
      <alignment horizontal="center"/>
    </xf>
    <xf numFmtId="180" fontId="29" fillId="2" borderId="0" xfId="0" applyNumberFormat="1" applyFont="1" applyFill="1" applyBorder="1" applyAlignment="1">
      <alignment horizontal="center"/>
    </xf>
    <xf numFmtId="180" fontId="30" fillId="2" borderId="0" xfId="0" applyNumberFormat="1" applyFont="1" applyFill="1" applyBorder="1" applyAlignment="1">
      <alignment horizontal="center"/>
    </xf>
    <xf numFmtId="180" fontId="12" fillId="2" borderId="0" xfId="0" applyNumberFormat="1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Alignment="1"/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02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202" fontId="13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180" fontId="13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197" fontId="13" fillId="0" borderId="0" xfId="0" applyNumberFormat="1" applyFont="1" applyAlignment="1">
      <alignment horizontal="center"/>
    </xf>
    <xf numFmtId="201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14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0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20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15" fontId="1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</xdr:colOff>
      <xdr:row>65</xdr:row>
      <xdr:rowOff>15240</xdr:rowOff>
    </xdr:from>
    <xdr:to>
      <xdr:col>14</xdr:col>
      <xdr:colOff>365760</xdr:colOff>
      <xdr:row>67</xdr:row>
      <xdr:rowOff>167640</xdr:rowOff>
    </xdr:to>
    <xdr:pic>
      <xdr:nvPicPr>
        <xdr:cNvPr id="5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9060" y="12938760"/>
          <a:ext cx="31851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95</xdr:row>
      <xdr:rowOff>38100</xdr:rowOff>
    </xdr:from>
    <xdr:to>
      <xdr:col>7</xdr:col>
      <xdr:colOff>243840</xdr:colOff>
      <xdr:row>97</xdr:row>
      <xdr:rowOff>190500</xdr:rowOff>
    </xdr:to>
    <xdr:pic>
      <xdr:nvPicPr>
        <xdr:cNvPr id="51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18928080"/>
          <a:ext cx="31775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107</xdr:row>
      <xdr:rowOff>30480</xdr:rowOff>
    </xdr:from>
    <xdr:to>
      <xdr:col>6</xdr:col>
      <xdr:colOff>297180</xdr:colOff>
      <xdr:row>109</xdr:row>
      <xdr:rowOff>190500</xdr:rowOff>
    </xdr:to>
    <xdr:pic>
      <xdr:nvPicPr>
        <xdr:cNvPr id="61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21313140"/>
          <a:ext cx="316992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</xdr:colOff>
      <xdr:row>71</xdr:row>
      <xdr:rowOff>160020</xdr:rowOff>
    </xdr:from>
    <xdr:to>
      <xdr:col>15</xdr:col>
      <xdr:colOff>289560</xdr:colOff>
      <xdr:row>74</xdr:row>
      <xdr:rowOff>121920</xdr:rowOff>
    </xdr:to>
    <xdr:pic>
      <xdr:nvPicPr>
        <xdr:cNvPr id="61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7720" y="14287500"/>
          <a:ext cx="315468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1112520</xdr:colOff>
      <xdr:row>149</xdr:row>
      <xdr:rowOff>53340</xdr:rowOff>
    </xdr:from>
    <xdr:to>
      <xdr:col>6</xdr:col>
      <xdr:colOff>205740</xdr:colOff>
      <xdr:row>152</xdr:row>
      <xdr:rowOff>76200</xdr:rowOff>
    </xdr:to>
    <xdr:pic>
      <xdr:nvPicPr>
        <xdr:cNvPr id="205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" y="29641800"/>
          <a:ext cx="31699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1112520</xdr:colOff>
      <xdr:row>114</xdr:row>
      <xdr:rowOff>53340</xdr:rowOff>
    </xdr:from>
    <xdr:to>
      <xdr:col>6</xdr:col>
      <xdr:colOff>205740</xdr:colOff>
      <xdr:row>117</xdr:row>
      <xdr:rowOff>76200</xdr:rowOff>
    </xdr:to>
    <xdr:pic>
      <xdr:nvPicPr>
        <xdr:cNvPr id="205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" y="22684740"/>
          <a:ext cx="316992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</xdr:colOff>
      <xdr:row>97</xdr:row>
      <xdr:rowOff>45720</xdr:rowOff>
    </xdr:from>
    <xdr:to>
      <xdr:col>14</xdr:col>
      <xdr:colOff>259080</xdr:colOff>
      <xdr:row>100</xdr:row>
      <xdr:rowOff>68580</xdr:rowOff>
    </xdr:to>
    <xdr:pic>
      <xdr:nvPicPr>
        <xdr:cNvPr id="412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3340" y="19331940"/>
          <a:ext cx="319278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54</xdr:row>
      <xdr:rowOff>129540</xdr:rowOff>
    </xdr:from>
    <xdr:to>
      <xdr:col>15</xdr:col>
      <xdr:colOff>22860</xdr:colOff>
      <xdr:row>57</xdr:row>
      <xdr:rowOff>83820</xdr:rowOff>
    </xdr:to>
    <xdr:pic>
      <xdr:nvPicPr>
        <xdr:cNvPr id="30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1269980"/>
          <a:ext cx="32004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85</xdr:row>
      <xdr:rowOff>7620</xdr:rowOff>
    </xdr:from>
    <xdr:to>
      <xdr:col>7</xdr:col>
      <xdr:colOff>106680</xdr:colOff>
      <xdr:row>87</xdr:row>
      <xdr:rowOff>160020</xdr:rowOff>
    </xdr:to>
    <xdr:pic>
      <xdr:nvPicPr>
        <xdr:cNvPr id="30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1140" y="17312640"/>
          <a:ext cx="31775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108</xdr:row>
      <xdr:rowOff>7620</xdr:rowOff>
    </xdr:from>
    <xdr:to>
      <xdr:col>8</xdr:col>
      <xdr:colOff>30480</xdr:colOff>
      <xdr:row>110</xdr:row>
      <xdr:rowOff>160020</xdr:rowOff>
    </xdr:to>
    <xdr:pic>
      <xdr:nvPicPr>
        <xdr:cNvPr id="71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" y="21473160"/>
          <a:ext cx="318516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73</xdr:row>
      <xdr:rowOff>121920</xdr:rowOff>
    </xdr:from>
    <xdr:to>
      <xdr:col>17</xdr:col>
      <xdr:colOff>160020</xdr:colOff>
      <xdr:row>76</xdr:row>
      <xdr:rowOff>76200</xdr:rowOff>
    </xdr:to>
    <xdr:pic>
      <xdr:nvPicPr>
        <xdr:cNvPr id="71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4630400"/>
          <a:ext cx="320802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2"/>
  <sheetViews>
    <sheetView zoomScaleNormal="85" zoomScaleSheetLayoutView="100" workbookViewId="0">
      <selection sqref="A1:R1"/>
    </sheetView>
  </sheetViews>
  <sheetFormatPr defaultColWidth="9.109375" defaultRowHeight="15.6"/>
  <cols>
    <col min="1" max="1" width="6.44140625" style="106" bestFit="1" customWidth="1"/>
    <col min="2" max="2" width="8.44140625" style="106" customWidth="1"/>
    <col min="3" max="3" width="17" style="106" bestFit="1" customWidth="1"/>
    <col min="4" max="4" width="5.5546875" style="106" bestFit="1" customWidth="1"/>
    <col min="5" max="5" width="14.109375" style="110" bestFit="1" customWidth="1"/>
    <col min="6" max="6" width="3.33203125" style="106" bestFit="1" customWidth="1"/>
    <col min="7" max="7" width="3.88671875" style="106" bestFit="1" customWidth="1"/>
    <col min="8" max="8" width="4" style="106" bestFit="1" customWidth="1"/>
    <col min="9" max="9" width="8" style="106" bestFit="1" customWidth="1"/>
    <col min="10" max="11" width="3.33203125" style="106" bestFit="1" customWidth="1"/>
    <col min="12" max="12" width="4" style="106" bestFit="1" customWidth="1"/>
    <col min="13" max="13" width="8" style="106" bestFit="1" customWidth="1"/>
    <col min="14" max="14" width="8.6640625" style="110" bestFit="1" customWidth="1"/>
    <col min="15" max="15" width="7.88671875" style="106" bestFit="1" customWidth="1"/>
    <col min="16" max="16" width="8.5546875" style="110" bestFit="1" customWidth="1"/>
    <col min="17" max="17" width="6.88671875" style="106" bestFit="1" customWidth="1"/>
    <col min="18" max="18" width="11.6640625" style="106" bestFit="1" customWidth="1"/>
    <col min="19" max="19" width="5.44140625" style="118" customWidth="1"/>
    <col min="20" max="16384" width="9.109375" style="110"/>
  </cols>
  <sheetData>
    <row r="1" spans="1:25" s="89" customFormat="1" ht="17.399999999999999">
      <c r="A1" s="224" t="s">
        <v>374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85"/>
      <c r="T1" s="85"/>
      <c r="U1" s="85"/>
      <c r="V1" s="85"/>
      <c r="W1" s="85"/>
      <c r="X1" s="85"/>
      <c r="Y1" s="85"/>
    </row>
    <row r="2" spans="1:25" s="89" customFormat="1">
      <c r="A2" s="207" t="s">
        <v>0</v>
      </c>
      <c r="B2" s="207"/>
      <c r="C2" s="84"/>
      <c r="D2" s="84"/>
      <c r="E2" s="90"/>
      <c r="F2" s="94"/>
      <c r="G2" s="90"/>
      <c r="H2" s="90"/>
      <c r="I2" s="90"/>
      <c r="J2" s="90"/>
      <c r="K2" s="90"/>
      <c r="L2" s="106"/>
      <c r="M2" s="106"/>
      <c r="P2" s="223">
        <v>39691</v>
      </c>
      <c r="Q2" s="223"/>
      <c r="R2" s="223"/>
    </row>
    <row r="3" spans="1:25" s="89" customFormat="1">
      <c r="A3" s="90"/>
      <c r="B3" s="90"/>
      <c r="E3" s="90"/>
      <c r="G3" s="90"/>
      <c r="H3" s="90"/>
      <c r="I3" s="90"/>
      <c r="J3" s="90"/>
      <c r="K3" s="90"/>
      <c r="L3" s="90"/>
      <c r="M3" s="85"/>
      <c r="R3" s="90"/>
      <c r="W3" s="110"/>
      <c r="X3" s="110"/>
      <c r="Y3" s="110"/>
    </row>
    <row r="4" spans="1:25">
      <c r="A4" s="220" t="s">
        <v>97</v>
      </c>
      <c r="B4" s="220"/>
      <c r="C4" s="220"/>
      <c r="D4" s="220"/>
      <c r="E4" s="220"/>
      <c r="I4" s="116" t="s">
        <v>202</v>
      </c>
      <c r="J4" s="212" t="s">
        <v>204</v>
      </c>
      <c r="K4" s="212"/>
      <c r="L4" s="212"/>
      <c r="M4" s="212"/>
      <c r="N4" s="106">
        <v>563</v>
      </c>
      <c r="O4" s="106">
        <v>2006</v>
      </c>
      <c r="P4" s="117" t="s">
        <v>205</v>
      </c>
    </row>
    <row r="5" spans="1:25">
      <c r="A5" s="115"/>
      <c r="B5" s="115"/>
      <c r="C5" s="115"/>
      <c r="D5" s="115"/>
      <c r="E5" s="115"/>
      <c r="H5" s="222" t="s">
        <v>203</v>
      </c>
      <c r="I5" s="222"/>
      <c r="J5" s="212" t="s">
        <v>312</v>
      </c>
      <c r="K5" s="212"/>
      <c r="L5" s="212"/>
      <c r="M5" s="212"/>
      <c r="N5" s="90">
        <v>746.5</v>
      </c>
      <c r="O5" s="90">
        <v>2007</v>
      </c>
      <c r="P5" s="110" t="s">
        <v>0</v>
      </c>
    </row>
    <row r="7" spans="1:25" s="122" customFormat="1">
      <c r="A7" s="119" t="s">
        <v>30</v>
      </c>
      <c r="B7" s="221" t="s">
        <v>31</v>
      </c>
      <c r="C7" s="221"/>
      <c r="D7" s="120" t="s">
        <v>91</v>
      </c>
      <c r="E7" s="121" t="s">
        <v>1</v>
      </c>
      <c r="F7" s="120" t="s">
        <v>95</v>
      </c>
      <c r="G7" s="120" t="s">
        <v>96</v>
      </c>
      <c r="H7" s="120" t="s">
        <v>36</v>
      </c>
      <c r="I7" s="120" t="s">
        <v>3</v>
      </c>
      <c r="J7" s="120" t="s">
        <v>34</v>
      </c>
      <c r="K7" s="120" t="s">
        <v>35</v>
      </c>
      <c r="L7" s="120" t="s">
        <v>36</v>
      </c>
      <c r="M7" s="120" t="s">
        <v>3</v>
      </c>
      <c r="N7" s="120" t="s">
        <v>5</v>
      </c>
      <c r="O7" s="120" t="s">
        <v>4</v>
      </c>
      <c r="P7" s="120" t="s">
        <v>3</v>
      </c>
      <c r="Q7" s="120" t="s">
        <v>6</v>
      </c>
      <c r="R7" s="120" t="s">
        <v>422</v>
      </c>
    </row>
    <row r="8" spans="1:25">
      <c r="A8" s="107" t="s">
        <v>34</v>
      </c>
      <c r="B8" s="150" t="s">
        <v>109</v>
      </c>
      <c r="C8" s="150" t="s">
        <v>55</v>
      </c>
      <c r="D8" s="151">
        <v>1967</v>
      </c>
      <c r="E8" s="152" t="s">
        <v>134</v>
      </c>
      <c r="F8" s="106">
        <v>96</v>
      </c>
      <c r="G8" s="106">
        <v>96</v>
      </c>
      <c r="H8" s="106">
        <v>93</v>
      </c>
      <c r="I8" s="115">
        <f t="shared" ref="I8:I13" si="0">SUM(F8:H8)</f>
        <v>285</v>
      </c>
      <c r="J8" s="106">
        <v>98</v>
      </c>
      <c r="K8" s="106">
        <v>97</v>
      </c>
      <c r="L8" s="106">
        <v>89</v>
      </c>
      <c r="M8" s="115">
        <f t="shared" ref="M8:M13" si="1">SUM(J8:L8)</f>
        <v>284</v>
      </c>
      <c r="N8" s="115">
        <f t="shared" ref="N8:N13" si="2">SUM(I8+M8)</f>
        <v>569</v>
      </c>
      <c r="O8" s="106">
        <v>187.1</v>
      </c>
      <c r="P8" s="123">
        <f t="shared" ref="P8:P13" si="3">SUM(O8+N8)</f>
        <v>756.1</v>
      </c>
      <c r="Q8" s="106" t="s">
        <v>33</v>
      </c>
      <c r="R8" s="125" t="s">
        <v>457</v>
      </c>
      <c r="S8" s="106"/>
    </row>
    <row r="9" spans="1:25">
      <c r="A9" s="115" t="s">
        <v>35</v>
      </c>
      <c r="B9" s="102" t="s">
        <v>132</v>
      </c>
      <c r="C9" s="102" t="s">
        <v>133</v>
      </c>
      <c r="D9" s="103">
        <v>1977</v>
      </c>
      <c r="E9" s="102" t="s">
        <v>195</v>
      </c>
      <c r="F9" s="106">
        <v>97</v>
      </c>
      <c r="G9" s="106">
        <v>93</v>
      </c>
      <c r="H9" s="106">
        <v>86</v>
      </c>
      <c r="I9" s="115">
        <f t="shared" si="0"/>
        <v>276</v>
      </c>
      <c r="J9" s="106">
        <v>96</v>
      </c>
      <c r="K9" s="106">
        <v>90</v>
      </c>
      <c r="L9" s="106">
        <v>89</v>
      </c>
      <c r="M9" s="115">
        <f t="shared" si="1"/>
        <v>275</v>
      </c>
      <c r="N9" s="115">
        <f t="shared" si="2"/>
        <v>551</v>
      </c>
      <c r="O9" s="106">
        <v>192.4</v>
      </c>
      <c r="P9" s="123">
        <f t="shared" si="3"/>
        <v>743.4</v>
      </c>
      <c r="Q9" s="106" t="s">
        <v>34</v>
      </c>
      <c r="R9" s="125" t="s">
        <v>458</v>
      </c>
      <c r="S9" s="106"/>
    </row>
    <row r="10" spans="1:25">
      <c r="A10" s="107" t="s">
        <v>36</v>
      </c>
      <c r="B10" s="153" t="s">
        <v>123</v>
      </c>
      <c r="C10" s="153" t="s">
        <v>124</v>
      </c>
      <c r="D10" s="154">
        <v>1988</v>
      </c>
      <c r="E10" s="153" t="s">
        <v>7</v>
      </c>
      <c r="F10" s="106">
        <v>96</v>
      </c>
      <c r="G10" s="106">
        <v>95</v>
      </c>
      <c r="H10" s="106">
        <v>86</v>
      </c>
      <c r="I10" s="115">
        <f t="shared" si="0"/>
        <v>277</v>
      </c>
      <c r="J10" s="106">
        <v>95</v>
      </c>
      <c r="K10" s="106">
        <v>92</v>
      </c>
      <c r="L10" s="106">
        <v>88</v>
      </c>
      <c r="M10" s="115">
        <f t="shared" si="1"/>
        <v>275</v>
      </c>
      <c r="N10" s="115">
        <f t="shared" si="2"/>
        <v>552</v>
      </c>
      <c r="O10" s="106">
        <v>187.7</v>
      </c>
      <c r="P10" s="123">
        <f t="shared" si="3"/>
        <v>739.7</v>
      </c>
      <c r="Q10" s="106" t="s">
        <v>34</v>
      </c>
      <c r="R10" s="125" t="s">
        <v>459</v>
      </c>
      <c r="S10" s="106"/>
    </row>
    <row r="11" spans="1:25">
      <c r="A11" s="106">
        <v>4</v>
      </c>
      <c r="B11" s="117" t="s">
        <v>51</v>
      </c>
      <c r="C11" s="117" t="s">
        <v>54</v>
      </c>
      <c r="D11" s="106">
        <v>1970</v>
      </c>
      <c r="E11" s="110" t="s">
        <v>129</v>
      </c>
      <c r="F11" s="106">
        <v>91</v>
      </c>
      <c r="G11" s="106">
        <v>95</v>
      </c>
      <c r="H11" s="106">
        <v>92</v>
      </c>
      <c r="I11" s="115">
        <f t="shared" si="0"/>
        <v>278</v>
      </c>
      <c r="J11" s="106">
        <v>94</v>
      </c>
      <c r="K11" s="106">
        <v>93</v>
      </c>
      <c r="L11" s="106">
        <v>87</v>
      </c>
      <c r="M11" s="115">
        <f t="shared" si="1"/>
        <v>274</v>
      </c>
      <c r="N11" s="115">
        <f t="shared" si="2"/>
        <v>552</v>
      </c>
      <c r="O11" s="106">
        <v>177.3</v>
      </c>
      <c r="P11" s="123">
        <f t="shared" si="3"/>
        <v>729.3</v>
      </c>
      <c r="Q11" s="106" t="s">
        <v>34</v>
      </c>
      <c r="R11" s="125" t="s">
        <v>460</v>
      </c>
      <c r="S11" s="106"/>
    </row>
    <row r="12" spans="1:25">
      <c r="A12" s="106">
        <v>5</v>
      </c>
      <c r="B12" s="117" t="s">
        <v>109</v>
      </c>
      <c r="C12" s="117" t="s">
        <v>261</v>
      </c>
      <c r="D12" s="106">
        <v>1982</v>
      </c>
      <c r="E12" s="94" t="s">
        <v>129</v>
      </c>
      <c r="F12" s="106">
        <v>93</v>
      </c>
      <c r="G12" s="106">
        <v>92</v>
      </c>
      <c r="H12" s="106">
        <v>92</v>
      </c>
      <c r="I12" s="115">
        <f t="shared" si="0"/>
        <v>277</v>
      </c>
      <c r="J12" s="106">
        <v>94</v>
      </c>
      <c r="K12" s="106">
        <v>91</v>
      </c>
      <c r="L12" s="106">
        <v>79</v>
      </c>
      <c r="M12" s="115">
        <f t="shared" si="1"/>
        <v>264</v>
      </c>
      <c r="N12" s="115">
        <f t="shared" si="2"/>
        <v>541</v>
      </c>
      <c r="O12" s="106">
        <v>187.2</v>
      </c>
      <c r="P12" s="123">
        <f t="shared" si="3"/>
        <v>728.2</v>
      </c>
      <c r="Q12" s="106" t="s">
        <v>35</v>
      </c>
      <c r="R12" s="125" t="s">
        <v>461</v>
      </c>
      <c r="S12" s="106"/>
    </row>
    <row r="13" spans="1:25">
      <c r="A13" s="194">
        <v>6</v>
      </c>
      <c r="B13" s="191" t="s">
        <v>152</v>
      </c>
      <c r="C13" s="191" t="s">
        <v>192</v>
      </c>
      <c r="D13" s="166">
        <v>1990</v>
      </c>
      <c r="E13" s="191" t="s">
        <v>71</v>
      </c>
      <c r="F13" s="194">
        <v>92</v>
      </c>
      <c r="G13" s="194">
        <v>91</v>
      </c>
      <c r="H13" s="194">
        <v>91</v>
      </c>
      <c r="I13" s="193">
        <f t="shared" si="0"/>
        <v>274</v>
      </c>
      <c r="J13" s="194">
        <v>89</v>
      </c>
      <c r="K13" s="194">
        <v>92</v>
      </c>
      <c r="L13" s="194">
        <v>84</v>
      </c>
      <c r="M13" s="193">
        <f t="shared" si="1"/>
        <v>265</v>
      </c>
      <c r="N13" s="193">
        <f t="shared" si="2"/>
        <v>539</v>
      </c>
      <c r="O13" s="203">
        <v>184.7</v>
      </c>
      <c r="P13" s="204">
        <f t="shared" si="3"/>
        <v>723.7</v>
      </c>
      <c r="Q13" s="194" t="s">
        <v>36</v>
      </c>
      <c r="R13" s="205" t="s">
        <v>494</v>
      </c>
      <c r="S13" s="106"/>
    </row>
    <row r="14" spans="1:25">
      <c r="A14" s="106">
        <v>7</v>
      </c>
      <c r="B14" s="44" t="s">
        <v>359</v>
      </c>
      <c r="C14" s="44" t="s">
        <v>360</v>
      </c>
      <c r="D14" s="43">
        <v>1951</v>
      </c>
      <c r="E14" s="44" t="s">
        <v>134</v>
      </c>
      <c r="F14" s="106">
        <v>93</v>
      </c>
      <c r="G14" s="106">
        <v>93</v>
      </c>
      <c r="H14" s="106">
        <v>84</v>
      </c>
      <c r="I14" s="115">
        <f t="shared" ref="I14:I27" si="4">SUM(F14:H14)</f>
        <v>270</v>
      </c>
      <c r="J14" s="106">
        <v>87</v>
      </c>
      <c r="K14" s="106">
        <v>93</v>
      </c>
      <c r="L14" s="106">
        <v>86</v>
      </c>
      <c r="M14" s="115">
        <f t="shared" ref="M14:M27" si="5">SUM(J14:L14)</f>
        <v>266</v>
      </c>
      <c r="N14" s="115">
        <f t="shared" ref="N14:N27" si="6">SUM(I14+M14)</f>
        <v>536</v>
      </c>
      <c r="O14" s="115"/>
      <c r="P14" s="123"/>
      <c r="Q14" s="106" t="s">
        <v>36</v>
      </c>
      <c r="R14" s="125" t="s">
        <v>462</v>
      </c>
      <c r="S14" s="106"/>
    </row>
    <row r="15" spans="1:25">
      <c r="A15" s="106">
        <v>8</v>
      </c>
      <c r="B15" s="124" t="s">
        <v>38</v>
      </c>
      <c r="C15" s="124" t="s">
        <v>39</v>
      </c>
      <c r="D15" s="109">
        <v>1972</v>
      </c>
      <c r="E15" s="108" t="s">
        <v>129</v>
      </c>
      <c r="F15" s="106">
        <v>89</v>
      </c>
      <c r="G15" s="106">
        <v>92</v>
      </c>
      <c r="H15" s="106">
        <v>88</v>
      </c>
      <c r="I15" s="115">
        <f t="shared" si="4"/>
        <v>269</v>
      </c>
      <c r="J15" s="106">
        <v>94</v>
      </c>
      <c r="K15" s="106">
        <v>94</v>
      </c>
      <c r="L15" s="106">
        <v>79</v>
      </c>
      <c r="M15" s="115">
        <f t="shared" si="5"/>
        <v>267</v>
      </c>
      <c r="N15" s="115">
        <f t="shared" si="6"/>
        <v>536</v>
      </c>
      <c r="O15" s="115"/>
      <c r="P15" s="115"/>
      <c r="Q15" s="106" t="s">
        <v>36</v>
      </c>
      <c r="R15" s="125" t="s">
        <v>463</v>
      </c>
      <c r="S15" s="106"/>
    </row>
    <row r="16" spans="1:25">
      <c r="A16" s="106">
        <v>9</v>
      </c>
      <c r="B16" s="89" t="s">
        <v>116</v>
      </c>
      <c r="C16" s="110" t="s">
        <v>285</v>
      </c>
      <c r="D16" s="90">
        <v>1957</v>
      </c>
      <c r="E16" s="89" t="s">
        <v>138</v>
      </c>
      <c r="F16" s="106">
        <v>97</v>
      </c>
      <c r="G16" s="106">
        <v>90</v>
      </c>
      <c r="H16" s="106">
        <v>76</v>
      </c>
      <c r="I16" s="115">
        <f t="shared" si="4"/>
        <v>263</v>
      </c>
      <c r="J16" s="106">
        <v>97</v>
      </c>
      <c r="K16" s="106">
        <v>93</v>
      </c>
      <c r="L16" s="106">
        <v>81</v>
      </c>
      <c r="M16" s="115">
        <f t="shared" si="5"/>
        <v>271</v>
      </c>
      <c r="N16" s="115">
        <f t="shared" si="6"/>
        <v>534</v>
      </c>
      <c r="O16" s="115"/>
      <c r="P16" s="115"/>
      <c r="Q16" s="106" t="s">
        <v>36</v>
      </c>
      <c r="R16" s="125" t="s">
        <v>464</v>
      </c>
      <c r="S16" s="106"/>
    </row>
    <row r="17" spans="1:19">
      <c r="A17" s="106">
        <v>10</v>
      </c>
      <c r="B17" s="108" t="s">
        <v>122</v>
      </c>
      <c r="C17" s="108" t="s">
        <v>56</v>
      </c>
      <c r="D17" s="109">
        <v>1956</v>
      </c>
      <c r="E17" s="94" t="s">
        <v>195</v>
      </c>
      <c r="F17" s="106">
        <v>88</v>
      </c>
      <c r="G17" s="106">
        <v>93</v>
      </c>
      <c r="H17" s="106">
        <v>79</v>
      </c>
      <c r="I17" s="115">
        <f t="shared" si="4"/>
        <v>260</v>
      </c>
      <c r="J17" s="106">
        <v>93</v>
      </c>
      <c r="K17" s="106">
        <v>89</v>
      </c>
      <c r="L17" s="106">
        <v>91</v>
      </c>
      <c r="M17" s="115">
        <f t="shared" si="5"/>
        <v>273</v>
      </c>
      <c r="N17" s="115">
        <f t="shared" si="6"/>
        <v>533</v>
      </c>
      <c r="O17" s="115"/>
      <c r="P17" s="115"/>
      <c r="Q17" s="106" t="s">
        <v>36</v>
      </c>
      <c r="R17" s="125" t="s">
        <v>465</v>
      </c>
      <c r="S17" s="106"/>
    </row>
    <row r="18" spans="1:19">
      <c r="A18" s="106">
        <v>11</v>
      </c>
      <c r="B18" s="89" t="s">
        <v>13</v>
      </c>
      <c r="C18" s="111" t="s">
        <v>37</v>
      </c>
      <c r="D18" s="90">
        <v>1962</v>
      </c>
      <c r="E18" s="89" t="s">
        <v>138</v>
      </c>
      <c r="F18" s="106">
        <v>93</v>
      </c>
      <c r="G18" s="106">
        <v>94</v>
      </c>
      <c r="H18" s="106">
        <v>89</v>
      </c>
      <c r="I18" s="115">
        <f t="shared" si="4"/>
        <v>276</v>
      </c>
      <c r="J18" s="106">
        <v>92</v>
      </c>
      <c r="K18" s="106">
        <v>87</v>
      </c>
      <c r="L18" s="106">
        <v>75</v>
      </c>
      <c r="M18" s="115">
        <f t="shared" si="5"/>
        <v>254</v>
      </c>
      <c r="N18" s="115">
        <f t="shared" si="6"/>
        <v>530</v>
      </c>
      <c r="O18" s="115"/>
      <c r="P18" s="115"/>
      <c r="Q18" s="106" t="s">
        <v>36</v>
      </c>
      <c r="R18" s="125"/>
      <c r="S18" s="106"/>
    </row>
    <row r="19" spans="1:19">
      <c r="A19" s="106">
        <v>12</v>
      </c>
      <c r="B19" s="89" t="s">
        <v>65</v>
      </c>
      <c r="C19" s="89" t="s">
        <v>194</v>
      </c>
      <c r="D19" s="90">
        <v>1971</v>
      </c>
      <c r="E19" s="89" t="s">
        <v>134</v>
      </c>
      <c r="F19" s="106">
        <v>97</v>
      </c>
      <c r="G19" s="106">
        <v>89</v>
      </c>
      <c r="H19" s="106">
        <v>77</v>
      </c>
      <c r="I19" s="115">
        <f t="shared" si="4"/>
        <v>263</v>
      </c>
      <c r="J19" s="106">
        <v>94</v>
      </c>
      <c r="K19" s="106">
        <v>92</v>
      </c>
      <c r="L19" s="106">
        <v>79</v>
      </c>
      <c r="M19" s="115">
        <f t="shared" si="5"/>
        <v>265</v>
      </c>
      <c r="N19" s="115">
        <f t="shared" si="6"/>
        <v>528</v>
      </c>
      <c r="O19" s="115"/>
      <c r="P19" s="115"/>
      <c r="Q19" s="106" t="s">
        <v>36</v>
      </c>
      <c r="R19" s="125"/>
      <c r="S19" s="106"/>
    </row>
    <row r="20" spans="1:19">
      <c r="A20" s="106">
        <v>13</v>
      </c>
      <c r="B20" s="108" t="s">
        <v>257</v>
      </c>
      <c r="C20" s="111" t="s">
        <v>258</v>
      </c>
      <c r="D20" s="90">
        <v>1988</v>
      </c>
      <c r="E20" s="112" t="s">
        <v>195</v>
      </c>
      <c r="F20" s="106">
        <v>92</v>
      </c>
      <c r="G20" s="106">
        <v>91</v>
      </c>
      <c r="H20" s="106">
        <v>77</v>
      </c>
      <c r="I20" s="115">
        <f t="shared" si="4"/>
        <v>260</v>
      </c>
      <c r="J20" s="106">
        <v>95</v>
      </c>
      <c r="K20" s="106">
        <v>92</v>
      </c>
      <c r="L20" s="106">
        <v>79</v>
      </c>
      <c r="M20" s="115">
        <f t="shared" si="5"/>
        <v>266</v>
      </c>
      <c r="N20" s="115">
        <f t="shared" si="6"/>
        <v>526</v>
      </c>
      <c r="O20" s="115"/>
      <c r="P20" s="115"/>
      <c r="Q20" s="106" t="s">
        <v>36</v>
      </c>
      <c r="R20" s="125"/>
      <c r="S20" s="106"/>
    </row>
    <row r="21" spans="1:19">
      <c r="A21" s="194">
        <v>14</v>
      </c>
      <c r="B21" s="191" t="s">
        <v>58</v>
      </c>
      <c r="C21" s="192" t="s">
        <v>59</v>
      </c>
      <c r="D21" s="166">
        <v>1981</v>
      </c>
      <c r="E21" s="206" t="s">
        <v>71</v>
      </c>
      <c r="F21" s="194">
        <v>93</v>
      </c>
      <c r="G21" s="194">
        <v>84</v>
      </c>
      <c r="H21" s="194">
        <v>79</v>
      </c>
      <c r="I21" s="193">
        <f t="shared" si="4"/>
        <v>256</v>
      </c>
      <c r="J21" s="194">
        <v>89</v>
      </c>
      <c r="K21" s="194">
        <v>93</v>
      </c>
      <c r="L21" s="194">
        <v>87</v>
      </c>
      <c r="M21" s="193">
        <f t="shared" si="5"/>
        <v>269</v>
      </c>
      <c r="N21" s="193">
        <f t="shared" si="6"/>
        <v>525</v>
      </c>
      <c r="O21" s="193"/>
      <c r="P21" s="193"/>
      <c r="Q21" s="194" t="s">
        <v>36</v>
      </c>
      <c r="R21" s="125"/>
      <c r="S21" s="106"/>
    </row>
    <row r="22" spans="1:19">
      <c r="A22" s="106">
        <v>15</v>
      </c>
      <c r="B22" s="117" t="s">
        <v>455</v>
      </c>
      <c r="C22" s="117" t="s">
        <v>456</v>
      </c>
      <c r="D22" s="106">
        <v>1971</v>
      </c>
      <c r="E22" s="110" t="s">
        <v>129</v>
      </c>
      <c r="F22" s="106">
        <v>94</v>
      </c>
      <c r="G22" s="106">
        <v>89</v>
      </c>
      <c r="H22" s="106">
        <v>79</v>
      </c>
      <c r="I22" s="115">
        <f t="shared" si="4"/>
        <v>262</v>
      </c>
      <c r="J22" s="106">
        <v>93</v>
      </c>
      <c r="K22" s="106">
        <v>92</v>
      </c>
      <c r="L22" s="106">
        <v>78</v>
      </c>
      <c r="M22" s="115">
        <f t="shared" si="5"/>
        <v>263</v>
      </c>
      <c r="N22" s="115">
        <f t="shared" si="6"/>
        <v>525</v>
      </c>
      <c r="O22" s="115"/>
      <c r="P22" s="115"/>
      <c r="Q22" s="106" t="s">
        <v>36</v>
      </c>
      <c r="R22" s="125"/>
      <c r="S22" s="106"/>
    </row>
    <row r="23" spans="1:19">
      <c r="A23" s="194">
        <v>16</v>
      </c>
      <c r="B23" s="191" t="s">
        <v>23</v>
      </c>
      <c r="C23" s="191" t="s">
        <v>286</v>
      </c>
      <c r="D23" s="166">
        <v>1993</v>
      </c>
      <c r="E23" s="191" t="s">
        <v>71</v>
      </c>
      <c r="F23" s="194">
        <v>89</v>
      </c>
      <c r="G23" s="194">
        <v>85</v>
      </c>
      <c r="H23" s="194">
        <v>80</v>
      </c>
      <c r="I23" s="193">
        <f t="shared" si="4"/>
        <v>254</v>
      </c>
      <c r="J23" s="194">
        <v>90</v>
      </c>
      <c r="K23" s="194">
        <v>94</v>
      </c>
      <c r="L23" s="194">
        <v>81</v>
      </c>
      <c r="M23" s="193">
        <f t="shared" si="5"/>
        <v>265</v>
      </c>
      <c r="N23" s="193">
        <f t="shared" si="6"/>
        <v>519</v>
      </c>
      <c r="O23" s="193"/>
      <c r="P23" s="193"/>
      <c r="Q23" s="194" t="s">
        <v>36</v>
      </c>
      <c r="R23" s="125"/>
      <c r="S23" s="106"/>
    </row>
    <row r="24" spans="1:19">
      <c r="A24" s="106">
        <v>17</v>
      </c>
      <c r="B24" s="124" t="s">
        <v>53</v>
      </c>
      <c r="C24" s="117" t="s">
        <v>57</v>
      </c>
      <c r="D24" s="90">
        <v>1936</v>
      </c>
      <c r="E24" s="89" t="s">
        <v>128</v>
      </c>
      <c r="F24" s="106">
        <v>79</v>
      </c>
      <c r="G24" s="106">
        <v>90</v>
      </c>
      <c r="H24" s="106">
        <v>88</v>
      </c>
      <c r="I24" s="115">
        <f t="shared" si="4"/>
        <v>257</v>
      </c>
      <c r="J24" s="106">
        <v>86</v>
      </c>
      <c r="K24" s="106">
        <v>91</v>
      </c>
      <c r="L24" s="106">
        <v>82</v>
      </c>
      <c r="M24" s="115">
        <f t="shared" si="5"/>
        <v>259</v>
      </c>
      <c r="N24" s="115">
        <f t="shared" si="6"/>
        <v>516</v>
      </c>
      <c r="O24" s="115"/>
      <c r="P24" s="115"/>
      <c r="Q24" s="106" t="s">
        <v>36</v>
      </c>
      <c r="R24" s="125"/>
      <c r="S24" s="106"/>
    </row>
    <row r="25" spans="1:19">
      <c r="A25" s="106">
        <v>18</v>
      </c>
      <c r="B25" s="124" t="s">
        <v>449</v>
      </c>
      <c r="C25" s="124" t="s">
        <v>450</v>
      </c>
      <c r="D25" s="109">
        <v>1988</v>
      </c>
      <c r="E25" s="108" t="s">
        <v>7</v>
      </c>
      <c r="F25" s="106">
        <v>88</v>
      </c>
      <c r="G25" s="106">
        <v>85</v>
      </c>
      <c r="H25" s="106">
        <v>61</v>
      </c>
      <c r="I25" s="115">
        <f t="shared" si="4"/>
        <v>234</v>
      </c>
      <c r="J25" s="106">
        <v>86</v>
      </c>
      <c r="K25" s="106">
        <v>90</v>
      </c>
      <c r="L25" s="106">
        <v>81</v>
      </c>
      <c r="M25" s="115">
        <f t="shared" si="5"/>
        <v>257</v>
      </c>
      <c r="N25" s="115">
        <f t="shared" si="6"/>
        <v>491</v>
      </c>
      <c r="O25" s="115"/>
      <c r="P25" s="115"/>
      <c r="R25" s="125"/>
      <c r="S25" s="106"/>
    </row>
    <row r="26" spans="1:19">
      <c r="A26" s="106">
        <v>19</v>
      </c>
      <c r="B26" s="124" t="s">
        <v>50</v>
      </c>
      <c r="C26" s="124" t="s">
        <v>349</v>
      </c>
      <c r="D26" s="109">
        <v>1989</v>
      </c>
      <c r="E26" s="108" t="s">
        <v>7</v>
      </c>
      <c r="F26" s="106">
        <v>89</v>
      </c>
      <c r="G26" s="106">
        <v>87</v>
      </c>
      <c r="H26" s="106">
        <v>63</v>
      </c>
      <c r="I26" s="115">
        <f t="shared" si="4"/>
        <v>239</v>
      </c>
      <c r="J26" s="106">
        <v>88</v>
      </c>
      <c r="K26" s="106">
        <v>84</v>
      </c>
      <c r="L26" s="106">
        <v>77</v>
      </c>
      <c r="M26" s="115">
        <f t="shared" si="5"/>
        <v>249</v>
      </c>
      <c r="N26" s="115">
        <f t="shared" si="6"/>
        <v>488</v>
      </c>
      <c r="O26" s="115"/>
      <c r="P26" s="115"/>
      <c r="R26" s="125"/>
      <c r="S26" s="106"/>
    </row>
    <row r="27" spans="1:19">
      <c r="A27" s="106">
        <v>20</v>
      </c>
      <c r="B27" s="44" t="s">
        <v>20</v>
      </c>
      <c r="C27" s="44" t="s">
        <v>446</v>
      </c>
      <c r="D27" s="43">
        <v>1974</v>
      </c>
      <c r="E27" s="44" t="s">
        <v>138</v>
      </c>
      <c r="F27" s="106">
        <v>71</v>
      </c>
      <c r="G27" s="106">
        <v>57</v>
      </c>
      <c r="H27" s="106">
        <v>73</v>
      </c>
      <c r="I27" s="115">
        <f t="shared" si="4"/>
        <v>201</v>
      </c>
      <c r="J27" s="106">
        <v>89</v>
      </c>
      <c r="K27" s="106">
        <v>79</v>
      </c>
      <c r="L27" s="106">
        <v>76</v>
      </c>
      <c r="M27" s="115">
        <f t="shared" si="5"/>
        <v>244</v>
      </c>
      <c r="N27" s="115">
        <f t="shared" si="6"/>
        <v>445</v>
      </c>
      <c r="O27" s="115"/>
      <c r="P27" s="115"/>
      <c r="R27" s="125"/>
      <c r="S27" s="106"/>
    </row>
    <row r="28" spans="1:19">
      <c r="B28" s="89"/>
      <c r="C28" s="89"/>
      <c r="D28" s="90"/>
      <c r="E28" s="89"/>
      <c r="I28" s="115"/>
      <c r="M28" s="115"/>
      <c r="N28" s="115"/>
      <c r="O28" s="115"/>
      <c r="P28" s="115"/>
      <c r="R28" s="125"/>
      <c r="S28" s="106"/>
    </row>
    <row r="29" spans="1:19">
      <c r="B29" s="124"/>
      <c r="C29" s="124"/>
      <c r="D29" s="109"/>
      <c r="E29" s="108"/>
      <c r="I29" s="115"/>
      <c r="M29" s="115"/>
      <c r="N29" s="115"/>
      <c r="O29" s="115"/>
      <c r="P29" s="115"/>
      <c r="R29" s="125"/>
      <c r="S29" s="106"/>
    </row>
    <row r="30" spans="1:19" s="89" customFormat="1">
      <c r="A30" s="207" t="s">
        <v>140</v>
      </c>
      <c r="B30" s="207"/>
      <c r="E30" s="207" t="s">
        <v>231</v>
      </c>
      <c r="F30" s="207"/>
      <c r="G30" s="84"/>
      <c r="J30" s="90"/>
      <c r="K30" s="90"/>
      <c r="L30" s="85"/>
      <c r="M30" s="90"/>
      <c r="N30" s="90"/>
      <c r="O30" s="90"/>
      <c r="R30" s="90"/>
    </row>
    <row r="31" spans="1:19" s="89" customFormat="1">
      <c r="A31" s="90"/>
      <c r="B31" s="90"/>
      <c r="G31" s="90"/>
      <c r="H31" s="90"/>
      <c r="I31" s="90"/>
      <c r="J31" s="84"/>
      <c r="K31" s="84"/>
      <c r="L31" s="85"/>
      <c r="M31" s="90"/>
      <c r="N31" s="90"/>
      <c r="O31" s="90"/>
      <c r="P31" s="93"/>
      <c r="R31" s="90"/>
    </row>
    <row r="32" spans="1:19" s="89" customFormat="1">
      <c r="A32" s="90"/>
      <c r="B32" s="90"/>
      <c r="E32" s="90"/>
      <c r="G32" s="90"/>
      <c r="H32" s="90"/>
      <c r="I32" s="90"/>
      <c r="J32" s="84"/>
      <c r="K32" s="84"/>
      <c r="L32" s="85"/>
      <c r="M32" s="90"/>
      <c r="N32" s="90"/>
      <c r="O32" s="90"/>
      <c r="R32" s="90"/>
    </row>
    <row r="33" spans="1:18" s="89" customFormat="1">
      <c r="A33" s="207" t="s">
        <v>68</v>
      </c>
      <c r="B33" s="207"/>
      <c r="C33" s="207"/>
      <c r="E33" s="207" t="s">
        <v>228</v>
      </c>
      <c r="F33" s="207"/>
      <c r="G33" s="84"/>
      <c r="J33" s="84"/>
      <c r="K33" s="84"/>
      <c r="L33" s="85"/>
      <c r="M33" s="90"/>
      <c r="N33" s="90"/>
      <c r="O33" s="90"/>
      <c r="P33" s="93"/>
      <c r="R33" s="90"/>
    </row>
    <row r="34" spans="1:18">
      <c r="D34" s="110"/>
    </row>
    <row r="36" spans="1:18" ht="17.399999999999999">
      <c r="A36" s="224" t="s">
        <v>410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140"/>
      <c r="Q36" s="140"/>
      <c r="R36" s="140"/>
    </row>
    <row r="37" spans="1:18">
      <c r="A37" s="207" t="s">
        <v>0</v>
      </c>
      <c r="B37" s="207"/>
      <c r="C37" s="84"/>
      <c r="D37" s="84"/>
      <c r="E37" s="90"/>
      <c r="F37" s="94"/>
      <c r="G37" s="90"/>
      <c r="H37" s="90"/>
      <c r="I37" s="90"/>
      <c r="J37" s="90"/>
      <c r="K37" s="90"/>
      <c r="M37" s="223">
        <v>39691</v>
      </c>
      <c r="N37" s="223"/>
      <c r="O37" s="223"/>
    </row>
    <row r="38" spans="1:18">
      <c r="A38" s="90"/>
      <c r="B38" s="90"/>
      <c r="C38" s="89"/>
      <c r="D38" s="89"/>
      <c r="E38" s="90"/>
      <c r="F38" s="89"/>
      <c r="G38" s="90"/>
      <c r="H38" s="90"/>
      <c r="I38" s="90"/>
      <c r="J38" s="90"/>
      <c r="K38" s="90"/>
      <c r="L38" s="90"/>
      <c r="M38" s="85"/>
      <c r="N38" s="89"/>
      <c r="O38" s="89"/>
    </row>
    <row r="39" spans="1:18">
      <c r="A39" s="220" t="s">
        <v>97</v>
      </c>
      <c r="B39" s="220"/>
      <c r="C39" s="220"/>
      <c r="D39" s="220"/>
      <c r="E39" s="220"/>
      <c r="F39" s="212" t="s">
        <v>202</v>
      </c>
      <c r="G39" s="212"/>
      <c r="H39" s="212" t="s">
        <v>204</v>
      </c>
      <c r="I39" s="212"/>
      <c r="J39" s="212"/>
      <c r="K39" s="212">
        <v>563</v>
      </c>
      <c r="L39" s="212"/>
      <c r="M39" s="106">
        <v>2006</v>
      </c>
      <c r="N39" s="117" t="s">
        <v>205</v>
      </c>
    </row>
    <row r="40" spans="1:18">
      <c r="A40" s="115"/>
      <c r="B40" s="115"/>
      <c r="C40" s="115"/>
      <c r="D40" s="115"/>
      <c r="E40" s="115"/>
      <c r="F40" s="212" t="s">
        <v>203</v>
      </c>
      <c r="G40" s="212"/>
      <c r="H40" s="212" t="s">
        <v>312</v>
      </c>
      <c r="I40" s="212"/>
      <c r="J40" s="212"/>
      <c r="K40" s="219">
        <v>746.5</v>
      </c>
      <c r="L40" s="219"/>
      <c r="M40" s="90">
        <v>2007</v>
      </c>
      <c r="N40" s="110" t="s">
        <v>0</v>
      </c>
    </row>
    <row r="42" spans="1:18">
      <c r="A42" s="119" t="s">
        <v>30</v>
      </c>
      <c r="B42" s="221" t="s">
        <v>31</v>
      </c>
      <c r="C42" s="221"/>
      <c r="D42" s="120" t="s">
        <v>91</v>
      </c>
      <c r="E42" s="121" t="s">
        <v>1</v>
      </c>
      <c r="F42" s="120" t="s">
        <v>95</v>
      </c>
      <c r="G42" s="120" t="s">
        <v>96</v>
      </c>
      <c r="H42" s="120" t="s">
        <v>36</v>
      </c>
      <c r="I42" s="120" t="s">
        <v>3</v>
      </c>
      <c r="J42" s="120" t="s">
        <v>34</v>
      </c>
      <c r="K42" s="120" t="s">
        <v>35</v>
      </c>
      <c r="L42" s="120" t="s">
        <v>36</v>
      </c>
      <c r="M42" s="120" t="s">
        <v>3</v>
      </c>
      <c r="N42" s="120" t="s">
        <v>5</v>
      </c>
      <c r="O42" s="120" t="s">
        <v>6</v>
      </c>
      <c r="P42" s="120"/>
      <c r="R42" s="120"/>
    </row>
    <row r="43" spans="1:18">
      <c r="A43" s="149">
        <v>1</v>
      </c>
      <c r="B43" s="124" t="s">
        <v>109</v>
      </c>
      <c r="C43" s="124" t="s">
        <v>55</v>
      </c>
      <c r="D43" s="109">
        <v>1967</v>
      </c>
      <c r="E43" s="108" t="s">
        <v>134</v>
      </c>
      <c r="F43" s="106">
        <v>96</v>
      </c>
      <c r="G43" s="106">
        <v>96</v>
      </c>
      <c r="H43" s="106">
        <v>93</v>
      </c>
      <c r="I43" s="115">
        <f t="shared" ref="I43:I63" si="7">SUM(F43:H43)</f>
        <v>285</v>
      </c>
      <c r="J43" s="106">
        <v>98</v>
      </c>
      <c r="K43" s="106">
        <v>97</v>
      </c>
      <c r="L43" s="106">
        <v>89</v>
      </c>
      <c r="M43" s="115">
        <f t="shared" ref="M43:M63" si="8">SUM(J43:L43)</f>
        <v>284</v>
      </c>
      <c r="N43" s="115">
        <f t="shared" ref="N43:N63" si="9">SUM(I43+M43)</f>
        <v>569</v>
      </c>
      <c r="O43" s="106" t="s">
        <v>33</v>
      </c>
      <c r="P43" s="123"/>
      <c r="R43" s="125"/>
    </row>
    <row r="44" spans="1:18">
      <c r="A44" s="106">
        <v>2</v>
      </c>
      <c r="B44" s="89" t="s">
        <v>123</v>
      </c>
      <c r="C44" s="89" t="s">
        <v>124</v>
      </c>
      <c r="D44" s="90">
        <v>1988</v>
      </c>
      <c r="E44" s="89" t="s">
        <v>7</v>
      </c>
      <c r="F44" s="106">
        <v>96</v>
      </c>
      <c r="G44" s="106">
        <v>95</v>
      </c>
      <c r="H44" s="106">
        <v>86</v>
      </c>
      <c r="I44" s="115">
        <f t="shared" si="7"/>
        <v>277</v>
      </c>
      <c r="J44" s="106">
        <v>95</v>
      </c>
      <c r="K44" s="106">
        <v>92</v>
      </c>
      <c r="L44" s="106">
        <v>88</v>
      </c>
      <c r="M44" s="115">
        <f t="shared" si="8"/>
        <v>275</v>
      </c>
      <c r="N44" s="115">
        <f t="shared" si="9"/>
        <v>552</v>
      </c>
      <c r="O44" s="106" t="s">
        <v>34</v>
      </c>
      <c r="P44" s="123"/>
      <c r="R44" s="125"/>
    </row>
    <row r="45" spans="1:18">
      <c r="A45" s="149">
        <v>3</v>
      </c>
      <c r="B45" s="117" t="s">
        <v>51</v>
      </c>
      <c r="C45" s="117" t="s">
        <v>54</v>
      </c>
      <c r="D45" s="106">
        <v>1970</v>
      </c>
      <c r="E45" s="110" t="s">
        <v>129</v>
      </c>
      <c r="F45" s="106">
        <v>91</v>
      </c>
      <c r="G45" s="106">
        <v>95</v>
      </c>
      <c r="H45" s="106">
        <v>92</v>
      </c>
      <c r="I45" s="115">
        <f t="shared" si="7"/>
        <v>278</v>
      </c>
      <c r="J45" s="106">
        <v>94</v>
      </c>
      <c r="K45" s="106">
        <v>93</v>
      </c>
      <c r="L45" s="106">
        <v>87</v>
      </c>
      <c r="M45" s="115">
        <f t="shared" si="8"/>
        <v>274</v>
      </c>
      <c r="N45" s="115">
        <f t="shared" si="9"/>
        <v>552</v>
      </c>
      <c r="O45" s="106" t="s">
        <v>34</v>
      </c>
      <c r="P45" s="123"/>
      <c r="R45" s="125"/>
    </row>
    <row r="46" spans="1:18">
      <c r="A46" s="106">
        <v>4</v>
      </c>
      <c r="B46" s="44" t="s">
        <v>132</v>
      </c>
      <c r="C46" s="44" t="s">
        <v>133</v>
      </c>
      <c r="D46" s="43">
        <v>1977</v>
      </c>
      <c r="E46" s="44" t="s">
        <v>195</v>
      </c>
      <c r="F46" s="106">
        <v>97</v>
      </c>
      <c r="G46" s="106">
        <v>93</v>
      </c>
      <c r="H46" s="106">
        <v>86</v>
      </c>
      <c r="I46" s="115">
        <f t="shared" si="7"/>
        <v>276</v>
      </c>
      <c r="J46" s="106">
        <v>96</v>
      </c>
      <c r="K46" s="106">
        <v>90</v>
      </c>
      <c r="L46" s="106">
        <v>89</v>
      </c>
      <c r="M46" s="115">
        <f t="shared" si="8"/>
        <v>275</v>
      </c>
      <c r="N46" s="115">
        <f t="shared" si="9"/>
        <v>551</v>
      </c>
      <c r="O46" s="106" t="s">
        <v>34</v>
      </c>
      <c r="P46" s="123"/>
      <c r="R46" s="125"/>
    </row>
    <row r="47" spans="1:18">
      <c r="A47" s="106">
        <v>5</v>
      </c>
      <c r="B47" s="117" t="s">
        <v>109</v>
      </c>
      <c r="C47" s="117" t="s">
        <v>261</v>
      </c>
      <c r="D47" s="106">
        <v>1982</v>
      </c>
      <c r="E47" s="94" t="s">
        <v>129</v>
      </c>
      <c r="F47" s="106">
        <v>93</v>
      </c>
      <c r="G47" s="106">
        <v>92</v>
      </c>
      <c r="H47" s="106">
        <v>92</v>
      </c>
      <c r="I47" s="115">
        <f t="shared" si="7"/>
        <v>277</v>
      </c>
      <c r="J47" s="106">
        <v>94</v>
      </c>
      <c r="K47" s="106">
        <v>91</v>
      </c>
      <c r="L47" s="106">
        <v>79</v>
      </c>
      <c r="M47" s="115">
        <f t="shared" si="8"/>
        <v>264</v>
      </c>
      <c r="N47" s="115">
        <f t="shared" si="9"/>
        <v>541</v>
      </c>
      <c r="O47" s="106" t="s">
        <v>35</v>
      </c>
      <c r="P47" s="123"/>
      <c r="R47" s="125"/>
    </row>
    <row r="48" spans="1:18">
      <c r="A48" s="106">
        <v>6</v>
      </c>
      <c r="B48" s="124" t="s">
        <v>11</v>
      </c>
      <c r="C48" s="124" t="s">
        <v>448</v>
      </c>
      <c r="D48" s="109">
        <v>1965</v>
      </c>
      <c r="E48" s="108" t="s">
        <v>169</v>
      </c>
      <c r="F48" s="106">
        <v>93</v>
      </c>
      <c r="G48" s="106">
        <v>95</v>
      </c>
      <c r="H48" s="106">
        <v>82</v>
      </c>
      <c r="I48" s="115">
        <f t="shared" si="7"/>
        <v>270</v>
      </c>
      <c r="J48" s="106">
        <v>90</v>
      </c>
      <c r="K48" s="106">
        <v>93</v>
      </c>
      <c r="L48" s="106">
        <v>86</v>
      </c>
      <c r="M48" s="115">
        <f t="shared" si="8"/>
        <v>269</v>
      </c>
      <c r="N48" s="115">
        <f t="shared" si="9"/>
        <v>539</v>
      </c>
      <c r="O48" s="106" t="s">
        <v>36</v>
      </c>
      <c r="P48" s="123"/>
      <c r="R48" s="125"/>
    </row>
    <row r="49" spans="1:18">
      <c r="A49" s="194">
        <v>7</v>
      </c>
      <c r="B49" s="191" t="s">
        <v>152</v>
      </c>
      <c r="C49" s="191" t="s">
        <v>192</v>
      </c>
      <c r="D49" s="166">
        <v>1990</v>
      </c>
      <c r="E49" s="191" t="s">
        <v>71</v>
      </c>
      <c r="F49" s="194">
        <v>92</v>
      </c>
      <c r="G49" s="194">
        <v>91</v>
      </c>
      <c r="H49" s="194">
        <v>91</v>
      </c>
      <c r="I49" s="193">
        <f t="shared" si="7"/>
        <v>274</v>
      </c>
      <c r="J49" s="194">
        <v>89</v>
      </c>
      <c r="K49" s="194">
        <v>92</v>
      </c>
      <c r="L49" s="194">
        <v>84</v>
      </c>
      <c r="M49" s="193">
        <f t="shared" si="8"/>
        <v>265</v>
      </c>
      <c r="N49" s="193">
        <f t="shared" si="9"/>
        <v>539</v>
      </c>
      <c r="O49" s="194" t="s">
        <v>36</v>
      </c>
      <c r="P49" s="123"/>
      <c r="R49" s="125"/>
    </row>
    <row r="50" spans="1:18">
      <c r="A50" s="106">
        <v>8</v>
      </c>
      <c r="B50" s="44" t="s">
        <v>359</v>
      </c>
      <c r="C50" s="44" t="s">
        <v>360</v>
      </c>
      <c r="D50" s="43">
        <v>1951</v>
      </c>
      <c r="E50" s="44" t="s">
        <v>134</v>
      </c>
      <c r="F50" s="106">
        <v>93</v>
      </c>
      <c r="G50" s="106">
        <v>93</v>
      </c>
      <c r="H50" s="106">
        <v>84</v>
      </c>
      <c r="I50" s="115">
        <f t="shared" si="7"/>
        <v>270</v>
      </c>
      <c r="J50" s="106">
        <v>87</v>
      </c>
      <c r="K50" s="106">
        <v>93</v>
      </c>
      <c r="L50" s="106">
        <v>86</v>
      </c>
      <c r="M50" s="115">
        <f t="shared" si="8"/>
        <v>266</v>
      </c>
      <c r="N50" s="115">
        <f t="shared" si="9"/>
        <v>536</v>
      </c>
      <c r="O50" s="106" t="s">
        <v>36</v>
      </c>
      <c r="P50" s="123"/>
      <c r="R50" s="125"/>
    </row>
    <row r="51" spans="1:18">
      <c r="A51" s="106">
        <v>9</v>
      </c>
      <c r="B51" s="124" t="s">
        <v>38</v>
      </c>
      <c r="C51" s="124" t="s">
        <v>39</v>
      </c>
      <c r="D51" s="109">
        <v>1972</v>
      </c>
      <c r="E51" s="108" t="s">
        <v>129</v>
      </c>
      <c r="F51" s="106">
        <v>89</v>
      </c>
      <c r="G51" s="106">
        <v>92</v>
      </c>
      <c r="H51" s="106">
        <v>88</v>
      </c>
      <c r="I51" s="115">
        <f t="shared" si="7"/>
        <v>269</v>
      </c>
      <c r="J51" s="106">
        <v>94</v>
      </c>
      <c r="K51" s="106">
        <v>94</v>
      </c>
      <c r="L51" s="106">
        <v>79</v>
      </c>
      <c r="M51" s="115">
        <f t="shared" si="8"/>
        <v>267</v>
      </c>
      <c r="N51" s="115">
        <f t="shared" si="9"/>
        <v>536</v>
      </c>
      <c r="O51" s="106" t="s">
        <v>36</v>
      </c>
      <c r="P51" s="115"/>
      <c r="R51" s="125"/>
    </row>
    <row r="52" spans="1:18">
      <c r="A52" s="106">
        <v>10</v>
      </c>
      <c r="B52" s="89" t="s">
        <v>116</v>
      </c>
      <c r="C52" s="110" t="s">
        <v>285</v>
      </c>
      <c r="D52" s="90">
        <v>1957</v>
      </c>
      <c r="E52" s="89" t="s">
        <v>138</v>
      </c>
      <c r="F52" s="106">
        <v>97</v>
      </c>
      <c r="G52" s="106">
        <v>90</v>
      </c>
      <c r="H52" s="106">
        <v>76</v>
      </c>
      <c r="I52" s="115">
        <f t="shared" si="7"/>
        <v>263</v>
      </c>
      <c r="J52" s="106">
        <v>97</v>
      </c>
      <c r="K52" s="106">
        <v>93</v>
      </c>
      <c r="L52" s="106">
        <v>81</v>
      </c>
      <c r="M52" s="115">
        <f t="shared" si="8"/>
        <v>271</v>
      </c>
      <c r="N52" s="115">
        <f t="shared" si="9"/>
        <v>534</v>
      </c>
      <c r="O52" s="106" t="s">
        <v>36</v>
      </c>
      <c r="P52" s="115"/>
      <c r="R52" s="125"/>
    </row>
    <row r="53" spans="1:18">
      <c r="A53" s="106">
        <v>11</v>
      </c>
      <c r="B53" s="108" t="s">
        <v>122</v>
      </c>
      <c r="C53" s="108" t="s">
        <v>56</v>
      </c>
      <c r="D53" s="109">
        <v>1956</v>
      </c>
      <c r="E53" s="94" t="s">
        <v>195</v>
      </c>
      <c r="F53" s="106">
        <v>88</v>
      </c>
      <c r="G53" s="106">
        <v>93</v>
      </c>
      <c r="H53" s="106">
        <v>79</v>
      </c>
      <c r="I53" s="115">
        <f t="shared" si="7"/>
        <v>260</v>
      </c>
      <c r="J53" s="106">
        <v>93</v>
      </c>
      <c r="K53" s="106">
        <v>89</v>
      </c>
      <c r="L53" s="106">
        <v>91</v>
      </c>
      <c r="M53" s="115">
        <f t="shared" si="8"/>
        <v>273</v>
      </c>
      <c r="N53" s="115">
        <f t="shared" si="9"/>
        <v>533</v>
      </c>
      <c r="O53" s="106" t="s">
        <v>36</v>
      </c>
      <c r="P53" s="115"/>
      <c r="R53" s="125"/>
    </row>
    <row r="54" spans="1:18">
      <c r="A54" s="106">
        <v>12</v>
      </c>
      <c r="B54" s="124" t="s">
        <v>168</v>
      </c>
      <c r="C54" s="124" t="s">
        <v>447</v>
      </c>
      <c r="D54" s="109">
        <v>1987</v>
      </c>
      <c r="E54" s="108" t="s">
        <v>169</v>
      </c>
      <c r="F54" s="106">
        <v>93</v>
      </c>
      <c r="G54" s="106">
        <v>88</v>
      </c>
      <c r="H54" s="106">
        <v>87</v>
      </c>
      <c r="I54" s="115">
        <f t="shared" si="7"/>
        <v>268</v>
      </c>
      <c r="J54" s="106">
        <v>93</v>
      </c>
      <c r="K54" s="106">
        <v>91</v>
      </c>
      <c r="L54" s="106">
        <v>78</v>
      </c>
      <c r="M54" s="115">
        <f t="shared" si="8"/>
        <v>262</v>
      </c>
      <c r="N54" s="115">
        <f t="shared" si="9"/>
        <v>530</v>
      </c>
      <c r="O54" s="106" t="s">
        <v>36</v>
      </c>
      <c r="P54" s="115"/>
      <c r="R54" s="125"/>
    </row>
    <row r="55" spans="1:18">
      <c r="A55" s="106">
        <v>13</v>
      </c>
      <c r="B55" s="89" t="s">
        <v>13</v>
      </c>
      <c r="C55" s="111" t="s">
        <v>37</v>
      </c>
      <c r="D55" s="90">
        <v>1962</v>
      </c>
      <c r="E55" s="89" t="s">
        <v>138</v>
      </c>
      <c r="F55" s="106">
        <v>93</v>
      </c>
      <c r="G55" s="106">
        <v>94</v>
      </c>
      <c r="H55" s="106">
        <v>89</v>
      </c>
      <c r="I55" s="115">
        <f t="shared" si="7"/>
        <v>276</v>
      </c>
      <c r="J55" s="106">
        <v>92</v>
      </c>
      <c r="K55" s="106">
        <v>87</v>
      </c>
      <c r="L55" s="106">
        <v>75</v>
      </c>
      <c r="M55" s="115">
        <f t="shared" si="8"/>
        <v>254</v>
      </c>
      <c r="N55" s="115">
        <f t="shared" si="9"/>
        <v>530</v>
      </c>
      <c r="O55" s="106" t="s">
        <v>36</v>
      </c>
      <c r="P55" s="115"/>
      <c r="R55" s="125"/>
    </row>
    <row r="56" spans="1:18">
      <c r="A56" s="106">
        <v>14</v>
      </c>
      <c r="B56" s="89" t="s">
        <v>65</v>
      </c>
      <c r="C56" s="89" t="s">
        <v>194</v>
      </c>
      <c r="D56" s="90">
        <v>1971</v>
      </c>
      <c r="E56" s="89" t="s">
        <v>134</v>
      </c>
      <c r="F56" s="106">
        <v>97</v>
      </c>
      <c r="G56" s="106">
        <v>89</v>
      </c>
      <c r="H56" s="106">
        <v>77</v>
      </c>
      <c r="I56" s="115">
        <f t="shared" si="7"/>
        <v>263</v>
      </c>
      <c r="J56" s="106">
        <v>94</v>
      </c>
      <c r="K56" s="106">
        <v>92</v>
      </c>
      <c r="L56" s="106">
        <v>79</v>
      </c>
      <c r="M56" s="115">
        <f t="shared" si="8"/>
        <v>265</v>
      </c>
      <c r="N56" s="115">
        <f t="shared" si="9"/>
        <v>528</v>
      </c>
      <c r="O56" s="106" t="s">
        <v>36</v>
      </c>
      <c r="P56" s="115"/>
      <c r="R56" s="125"/>
    </row>
    <row r="57" spans="1:18">
      <c r="A57" s="106">
        <v>15</v>
      </c>
      <c r="B57" s="108" t="s">
        <v>257</v>
      </c>
      <c r="C57" s="111" t="s">
        <v>258</v>
      </c>
      <c r="D57" s="90">
        <v>1988</v>
      </c>
      <c r="E57" s="112" t="s">
        <v>195</v>
      </c>
      <c r="F57" s="106">
        <v>92</v>
      </c>
      <c r="G57" s="106">
        <v>91</v>
      </c>
      <c r="H57" s="106">
        <v>77</v>
      </c>
      <c r="I57" s="115">
        <f t="shared" si="7"/>
        <v>260</v>
      </c>
      <c r="J57" s="106">
        <v>95</v>
      </c>
      <c r="K57" s="106">
        <v>92</v>
      </c>
      <c r="L57" s="106">
        <v>79</v>
      </c>
      <c r="M57" s="115">
        <f t="shared" si="8"/>
        <v>266</v>
      </c>
      <c r="N57" s="115">
        <f t="shared" si="9"/>
        <v>526</v>
      </c>
      <c r="O57" s="106" t="s">
        <v>36</v>
      </c>
      <c r="P57" s="115"/>
      <c r="R57" s="125"/>
    </row>
    <row r="58" spans="1:18">
      <c r="A58" s="194">
        <v>16</v>
      </c>
      <c r="B58" s="191" t="s">
        <v>58</v>
      </c>
      <c r="C58" s="192" t="s">
        <v>59</v>
      </c>
      <c r="D58" s="166">
        <v>1981</v>
      </c>
      <c r="E58" s="206" t="s">
        <v>71</v>
      </c>
      <c r="F58" s="194">
        <v>93</v>
      </c>
      <c r="G58" s="194">
        <v>84</v>
      </c>
      <c r="H58" s="194">
        <v>79</v>
      </c>
      <c r="I58" s="193">
        <f t="shared" si="7"/>
        <v>256</v>
      </c>
      <c r="J58" s="194">
        <v>89</v>
      </c>
      <c r="K58" s="194">
        <v>93</v>
      </c>
      <c r="L58" s="194">
        <v>87</v>
      </c>
      <c r="M58" s="193">
        <f t="shared" si="8"/>
        <v>269</v>
      </c>
      <c r="N58" s="193">
        <f t="shared" si="9"/>
        <v>525</v>
      </c>
      <c r="O58" s="194" t="s">
        <v>36</v>
      </c>
      <c r="P58" s="115"/>
      <c r="R58" s="125"/>
    </row>
    <row r="59" spans="1:18">
      <c r="A59" s="106">
        <v>17</v>
      </c>
      <c r="B59" s="124" t="s">
        <v>298</v>
      </c>
      <c r="C59" s="124" t="s">
        <v>299</v>
      </c>
      <c r="D59" s="109">
        <v>1986</v>
      </c>
      <c r="E59" s="108" t="s">
        <v>169</v>
      </c>
      <c r="F59" s="106">
        <v>91</v>
      </c>
      <c r="G59" s="106">
        <v>85</v>
      </c>
      <c r="H59" s="106">
        <v>88</v>
      </c>
      <c r="I59" s="115">
        <f t="shared" si="7"/>
        <v>264</v>
      </c>
      <c r="J59" s="106">
        <v>92</v>
      </c>
      <c r="K59" s="106">
        <v>88</v>
      </c>
      <c r="L59" s="106">
        <v>79</v>
      </c>
      <c r="M59" s="115">
        <f t="shared" si="8"/>
        <v>259</v>
      </c>
      <c r="N59" s="115">
        <f t="shared" si="9"/>
        <v>523</v>
      </c>
      <c r="O59" s="106" t="s">
        <v>36</v>
      </c>
      <c r="P59" s="115"/>
      <c r="R59" s="125"/>
    </row>
    <row r="60" spans="1:18">
      <c r="A60" s="194">
        <v>18</v>
      </c>
      <c r="B60" s="191" t="s">
        <v>23</v>
      </c>
      <c r="C60" s="191" t="s">
        <v>286</v>
      </c>
      <c r="D60" s="166">
        <v>1993</v>
      </c>
      <c r="E60" s="191" t="s">
        <v>71</v>
      </c>
      <c r="F60" s="194">
        <v>89</v>
      </c>
      <c r="G60" s="194">
        <v>85</v>
      </c>
      <c r="H60" s="194">
        <v>80</v>
      </c>
      <c r="I60" s="193">
        <f t="shared" si="7"/>
        <v>254</v>
      </c>
      <c r="J60" s="194">
        <v>90</v>
      </c>
      <c r="K60" s="194">
        <v>94</v>
      </c>
      <c r="L60" s="194">
        <v>81</v>
      </c>
      <c r="M60" s="193">
        <f t="shared" si="8"/>
        <v>265</v>
      </c>
      <c r="N60" s="193">
        <f t="shared" si="9"/>
        <v>519</v>
      </c>
      <c r="O60" s="194" t="s">
        <v>36</v>
      </c>
      <c r="P60" s="115"/>
      <c r="R60" s="125"/>
    </row>
    <row r="61" spans="1:18">
      <c r="A61" s="106">
        <v>19</v>
      </c>
      <c r="B61" s="124" t="s">
        <v>449</v>
      </c>
      <c r="C61" s="124" t="s">
        <v>450</v>
      </c>
      <c r="D61" s="109">
        <v>1988</v>
      </c>
      <c r="E61" s="108" t="s">
        <v>7</v>
      </c>
      <c r="F61" s="106">
        <v>88</v>
      </c>
      <c r="G61" s="106">
        <v>85</v>
      </c>
      <c r="H61" s="106">
        <v>61</v>
      </c>
      <c r="I61" s="115">
        <f t="shared" si="7"/>
        <v>234</v>
      </c>
      <c r="J61" s="106">
        <v>86</v>
      </c>
      <c r="K61" s="106">
        <v>90</v>
      </c>
      <c r="L61" s="106">
        <v>81</v>
      </c>
      <c r="M61" s="115">
        <f t="shared" si="8"/>
        <v>257</v>
      </c>
      <c r="N61" s="115">
        <f t="shared" si="9"/>
        <v>491</v>
      </c>
      <c r="O61" s="115"/>
      <c r="P61" s="115"/>
      <c r="R61" s="125"/>
    </row>
    <row r="62" spans="1:18">
      <c r="A62" s="106">
        <v>20</v>
      </c>
      <c r="B62" s="124" t="s">
        <v>50</v>
      </c>
      <c r="C62" s="124" t="s">
        <v>349</v>
      </c>
      <c r="D62" s="109">
        <v>1989</v>
      </c>
      <c r="E62" s="108" t="s">
        <v>7</v>
      </c>
      <c r="F62" s="106">
        <v>89</v>
      </c>
      <c r="G62" s="106">
        <v>87</v>
      </c>
      <c r="H62" s="106">
        <v>63</v>
      </c>
      <c r="I62" s="115">
        <f t="shared" si="7"/>
        <v>239</v>
      </c>
      <c r="J62" s="106">
        <v>88</v>
      </c>
      <c r="K62" s="106">
        <v>84</v>
      </c>
      <c r="L62" s="106">
        <v>77</v>
      </c>
      <c r="M62" s="115">
        <f t="shared" si="8"/>
        <v>249</v>
      </c>
      <c r="N62" s="115">
        <f t="shared" si="9"/>
        <v>488</v>
      </c>
      <c r="O62" s="115"/>
      <c r="P62" s="115"/>
      <c r="R62" s="125"/>
    </row>
    <row r="63" spans="1:18">
      <c r="A63" s="106">
        <v>21</v>
      </c>
      <c r="B63" s="44" t="s">
        <v>20</v>
      </c>
      <c r="C63" s="44" t="s">
        <v>446</v>
      </c>
      <c r="D63" s="43">
        <v>1974</v>
      </c>
      <c r="E63" s="44" t="s">
        <v>138</v>
      </c>
      <c r="F63" s="106">
        <v>71</v>
      </c>
      <c r="G63" s="106">
        <v>57</v>
      </c>
      <c r="H63" s="106">
        <v>73</v>
      </c>
      <c r="I63" s="115">
        <f t="shared" si="7"/>
        <v>201</v>
      </c>
      <c r="J63" s="106">
        <v>89</v>
      </c>
      <c r="K63" s="106">
        <v>79</v>
      </c>
      <c r="L63" s="106">
        <v>76</v>
      </c>
      <c r="M63" s="115">
        <f t="shared" si="8"/>
        <v>244</v>
      </c>
      <c r="N63" s="115">
        <f t="shared" si="9"/>
        <v>445</v>
      </c>
      <c r="O63" s="115"/>
      <c r="P63" s="115"/>
      <c r="R63" s="125"/>
    </row>
    <row r="64" spans="1:18">
      <c r="B64" s="89"/>
      <c r="C64" s="89"/>
      <c r="D64" s="90"/>
      <c r="E64" s="89"/>
      <c r="I64" s="115"/>
      <c r="M64" s="115"/>
      <c r="N64" s="115"/>
      <c r="O64" s="115"/>
      <c r="P64" s="115"/>
      <c r="R64" s="125"/>
    </row>
    <row r="65" spans="1:27">
      <c r="B65" s="124"/>
      <c r="C65" s="124"/>
      <c r="D65" s="109"/>
      <c r="E65" s="108"/>
      <c r="I65" s="115"/>
      <c r="M65" s="115"/>
      <c r="N65" s="115"/>
      <c r="O65" s="115"/>
      <c r="P65" s="115"/>
      <c r="R65" s="125"/>
    </row>
    <row r="66" spans="1:27">
      <c r="A66" s="207" t="s">
        <v>140</v>
      </c>
      <c r="B66" s="207"/>
      <c r="C66" s="89"/>
      <c r="D66" s="89"/>
      <c r="E66" s="207" t="s">
        <v>231</v>
      </c>
      <c r="F66" s="207"/>
      <c r="G66" s="84"/>
      <c r="H66" s="89"/>
      <c r="I66" s="89"/>
      <c r="J66" s="90"/>
      <c r="K66" s="90"/>
      <c r="L66" s="85"/>
      <c r="M66" s="90"/>
      <c r="N66" s="90"/>
      <c r="O66" s="90"/>
      <c r="P66" s="89"/>
      <c r="Q66" s="89"/>
      <c r="R66" s="90"/>
    </row>
    <row r="67" spans="1:27">
      <c r="A67" s="90"/>
      <c r="B67" s="90"/>
      <c r="C67" s="89"/>
      <c r="D67" s="89"/>
      <c r="E67" s="90"/>
      <c r="F67" s="89"/>
      <c r="G67" s="90"/>
      <c r="H67" s="90"/>
      <c r="I67" s="90"/>
      <c r="J67" s="84"/>
      <c r="K67" s="84"/>
      <c r="L67" s="85"/>
      <c r="M67" s="90"/>
      <c r="N67" s="90"/>
      <c r="O67" s="90"/>
      <c r="P67" s="89"/>
      <c r="Q67" s="89"/>
      <c r="R67" s="90"/>
    </row>
    <row r="68" spans="1:27">
      <c r="A68" s="207" t="s">
        <v>68</v>
      </c>
      <c r="B68" s="207"/>
      <c r="C68" s="207"/>
      <c r="D68" s="89"/>
      <c r="E68" s="207" t="s">
        <v>228</v>
      </c>
      <c r="F68" s="207"/>
      <c r="G68" s="84"/>
      <c r="H68" s="89"/>
      <c r="I68" s="89"/>
      <c r="J68" s="84"/>
      <c r="K68" s="84"/>
      <c r="L68" s="85"/>
      <c r="M68" s="90"/>
      <c r="N68" s="90"/>
      <c r="O68" s="90"/>
      <c r="P68" s="93"/>
      <c r="Q68" s="89"/>
      <c r="R68" s="90"/>
    </row>
    <row r="71" spans="1:27" s="8" customFormat="1" ht="17.399999999999999">
      <c r="A71" s="213" t="s">
        <v>410</v>
      </c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7"/>
      <c r="O71" s="7"/>
      <c r="P71" s="7"/>
      <c r="Q71" s="7"/>
      <c r="R71" s="7"/>
      <c r="S71" s="7"/>
      <c r="V71" s="7"/>
      <c r="W71" s="7"/>
      <c r="X71" s="6"/>
      <c r="Y71" s="11"/>
      <c r="AA71" s="7"/>
    </row>
    <row r="72" spans="1:27" s="8" customFormat="1">
      <c r="A72" s="214" t="s">
        <v>308</v>
      </c>
      <c r="B72" s="214"/>
      <c r="C72" s="54"/>
      <c r="D72" s="46"/>
      <c r="E72" s="54"/>
      <c r="F72" s="46"/>
      <c r="H72" s="215">
        <v>39691</v>
      </c>
      <c r="I72" s="215"/>
      <c r="J72" s="215"/>
      <c r="K72" s="215"/>
      <c r="L72" s="215"/>
      <c r="M72" s="215"/>
      <c r="N72" s="7"/>
      <c r="O72" s="7"/>
      <c r="P72" s="7"/>
      <c r="Q72" s="7"/>
      <c r="R72" s="7"/>
      <c r="S72" s="7"/>
      <c r="V72" s="7"/>
      <c r="W72" s="7"/>
      <c r="X72" s="6"/>
      <c r="Y72" s="11"/>
      <c r="AA72" s="7"/>
    </row>
    <row r="73" spans="1:27" s="8" customFormat="1">
      <c r="A73" s="46"/>
      <c r="B73" s="54"/>
      <c r="C73" s="54"/>
      <c r="D73" s="46"/>
      <c r="E73" s="54"/>
      <c r="F73" s="46"/>
      <c r="J73" s="46"/>
      <c r="K73" s="46"/>
      <c r="L73" s="46"/>
      <c r="M73" s="54"/>
      <c r="N73" s="7"/>
      <c r="O73" s="7"/>
      <c r="P73" s="7"/>
      <c r="Q73" s="7"/>
      <c r="R73" s="7"/>
      <c r="S73" s="7"/>
      <c r="V73" s="7"/>
      <c r="W73" s="7"/>
      <c r="X73" s="6"/>
      <c r="Y73" s="11"/>
      <c r="AA73" s="7"/>
    </row>
    <row r="74" spans="1:27" s="8" customFormat="1">
      <c r="A74" s="216" t="s">
        <v>97</v>
      </c>
      <c r="B74" s="216"/>
      <c r="C74" s="216"/>
      <c r="D74" s="54" t="s">
        <v>202</v>
      </c>
      <c r="E74" s="46">
        <v>1589</v>
      </c>
      <c r="F74" s="217" t="s">
        <v>138</v>
      </c>
      <c r="G74" s="217"/>
      <c r="H74" s="217"/>
      <c r="I74" s="217"/>
      <c r="J74" s="214">
        <v>2005</v>
      </c>
      <c r="K74" s="214"/>
      <c r="L74" s="214" t="s">
        <v>307</v>
      </c>
      <c r="M74" s="214"/>
      <c r="N74" s="7"/>
      <c r="O74" s="7"/>
      <c r="P74" s="7"/>
      <c r="Q74" s="7"/>
      <c r="R74" s="7"/>
      <c r="S74" s="7"/>
      <c r="V74" s="7"/>
      <c r="W74" s="7"/>
      <c r="X74" s="6"/>
      <c r="Y74" s="11"/>
      <c r="AA74" s="7"/>
    </row>
    <row r="75" spans="1:27" s="8" customFormat="1">
      <c r="A75" s="216"/>
      <c r="B75" s="216"/>
      <c r="C75" s="216"/>
      <c r="D75" s="63"/>
      <c r="E75" s="63"/>
      <c r="F75" s="218" t="s">
        <v>492</v>
      </c>
      <c r="G75" s="218"/>
      <c r="H75" s="218"/>
      <c r="I75" s="218"/>
      <c r="J75" s="80"/>
      <c r="K75" s="54"/>
      <c r="L75" s="54"/>
      <c r="M75" s="54"/>
      <c r="N75" s="7"/>
      <c r="O75" s="7"/>
      <c r="P75" s="7"/>
      <c r="Q75" s="7"/>
      <c r="R75" s="7"/>
      <c r="S75" s="7"/>
      <c r="V75" s="7"/>
      <c r="W75" s="7"/>
      <c r="X75" s="6"/>
      <c r="Y75" s="11"/>
      <c r="AA75" s="7"/>
    </row>
    <row r="76" spans="1:27" s="8" customFormat="1">
      <c r="A76" s="216"/>
      <c r="B76" s="216"/>
      <c r="C76" s="216"/>
      <c r="D76" s="63"/>
      <c r="E76" s="63"/>
      <c r="F76" s="218" t="s">
        <v>318</v>
      </c>
      <c r="G76" s="218"/>
      <c r="H76" s="218"/>
      <c r="I76" s="218"/>
      <c r="J76" s="54"/>
      <c r="K76" s="54"/>
      <c r="L76" s="54"/>
      <c r="M76" s="54"/>
      <c r="N76" s="7"/>
      <c r="O76" s="7"/>
      <c r="P76" s="7"/>
      <c r="Q76" s="7"/>
      <c r="R76" s="7"/>
      <c r="S76" s="7"/>
      <c r="V76" s="7"/>
      <c r="W76" s="7"/>
      <c r="X76" s="6"/>
      <c r="Y76" s="11"/>
      <c r="AA76" s="7"/>
    </row>
    <row r="77" spans="1:27" s="8" customFormat="1">
      <c r="A77" s="216"/>
      <c r="B77" s="216"/>
      <c r="C77" s="216"/>
      <c r="D77" s="63"/>
      <c r="E77" s="63"/>
      <c r="F77" s="218" t="s">
        <v>493</v>
      </c>
      <c r="G77" s="218"/>
      <c r="H77" s="218"/>
      <c r="I77" s="218"/>
      <c r="J77" s="54"/>
      <c r="K77" s="54"/>
      <c r="L77" s="54"/>
      <c r="M77" s="54"/>
      <c r="N77" s="7"/>
      <c r="O77" s="7"/>
      <c r="P77" s="7"/>
      <c r="Q77" s="7"/>
      <c r="R77" s="7"/>
      <c r="S77" s="7"/>
      <c r="V77" s="7"/>
      <c r="W77" s="7"/>
      <c r="X77" s="6"/>
      <c r="Y77" s="11"/>
      <c r="AA77" s="7"/>
    </row>
    <row r="78" spans="1:27" s="8" customFormat="1">
      <c r="A78" s="147" t="s">
        <v>484</v>
      </c>
      <c r="B78" s="63"/>
      <c r="C78" s="63"/>
      <c r="D78" s="63"/>
      <c r="E78" s="63"/>
      <c r="F78" s="69"/>
      <c r="G78" s="69"/>
      <c r="H78" s="69"/>
      <c r="I78" s="69"/>
      <c r="J78" s="54"/>
      <c r="K78" s="54"/>
      <c r="L78" s="54"/>
      <c r="M78" s="54"/>
      <c r="N78" s="7"/>
      <c r="O78" s="7"/>
      <c r="P78" s="7"/>
      <c r="Q78" s="7"/>
      <c r="R78" s="7"/>
      <c r="S78" s="7"/>
      <c r="V78" s="7"/>
      <c r="W78" s="7"/>
      <c r="X78" s="6"/>
      <c r="Y78" s="11"/>
      <c r="AA78" s="7"/>
    </row>
    <row r="79" spans="1:27" s="71" customFormat="1">
      <c r="A79" s="68" t="s">
        <v>30</v>
      </c>
      <c r="B79" s="71" t="s">
        <v>414</v>
      </c>
      <c r="C79" s="208" t="s">
        <v>415</v>
      </c>
      <c r="D79" s="208"/>
      <c r="E79" s="208"/>
      <c r="F79" s="208"/>
      <c r="G79" s="208"/>
      <c r="I79" s="209" t="s">
        <v>416</v>
      </c>
      <c r="J79" s="209"/>
      <c r="K79" s="209"/>
      <c r="Q79" s="68"/>
    </row>
    <row r="80" spans="1:27">
      <c r="A80" s="115" t="s">
        <v>34</v>
      </c>
      <c r="B80" s="148" t="s">
        <v>134</v>
      </c>
      <c r="C80" s="211" t="s">
        <v>487</v>
      </c>
      <c r="D80" s="211"/>
      <c r="E80" s="211"/>
      <c r="F80" s="211"/>
      <c r="G80" s="211"/>
      <c r="H80" s="211"/>
      <c r="I80" s="115">
        <v>1633</v>
      </c>
      <c r="J80" s="212" t="s">
        <v>202</v>
      </c>
      <c r="K80" s="212"/>
    </row>
    <row r="81" spans="1:18">
      <c r="A81" s="115" t="s">
        <v>35</v>
      </c>
      <c r="B81" s="148" t="s">
        <v>129</v>
      </c>
      <c r="C81" s="211" t="s">
        <v>491</v>
      </c>
      <c r="D81" s="211"/>
      <c r="E81" s="211"/>
      <c r="F81" s="211"/>
      <c r="G81" s="211"/>
      <c r="H81" s="211"/>
      <c r="I81" s="115">
        <v>1629</v>
      </c>
    </row>
    <row r="82" spans="1:18">
      <c r="A82" s="115" t="s">
        <v>36</v>
      </c>
      <c r="B82" s="148" t="s">
        <v>195</v>
      </c>
      <c r="C82" s="211" t="s">
        <v>486</v>
      </c>
      <c r="D82" s="211"/>
      <c r="E82" s="211"/>
      <c r="F82" s="211"/>
      <c r="G82" s="211"/>
      <c r="H82" s="211"/>
      <c r="I82" s="115">
        <v>1610</v>
      </c>
    </row>
    <row r="83" spans="1:18">
      <c r="A83" s="106">
        <v>4</v>
      </c>
      <c r="B83" s="117" t="s">
        <v>169</v>
      </c>
      <c r="C83" s="210" t="s">
        <v>490</v>
      </c>
      <c r="D83" s="210"/>
      <c r="E83" s="210"/>
      <c r="F83" s="210"/>
      <c r="G83" s="210"/>
      <c r="H83" s="210"/>
      <c r="I83" s="106">
        <v>1592</v>
      </c>
    </row>
    <row r="84" spans="1:18">
      <c r="A84" s="106">
        <v>5</v>
      </c>
      <c r="B84" s="117" t="s">
        <v>71</v>
      </c>
      <c r="C84" s="210" t="s">
        <v>488</v>
      </c>
      <c r="D84" s="210"/>
      <c r="E84" s="210"/>
      <c r="F84" s="210"/>
      <c r="G84" s="210"/>
      <c r="H84" s="210"/>
      <c r="I84" s="106">
        <v>1583</v>
      </c>
    </row>
    <row r="85" spans="1:18">
      <c r="A85" s="106">
        <v>6</v>
      </c>
      <c r="B85" s="117" t="s">
        <v>7</v>
      </c>
      <c r="C85" s="210" t="s">
        <v>485</v>
      </c>
      <c r="D85" s="210"/>
      <c r="E85" s="210"/>
      <c r="F85" s="210"/>
      <c r="G85" s="210"/>
      <c r="H85" s="210"/>
      <c r="I85" s="106">
        <v>1531</v>
      </c>
    </row>
    <row r="86" spans="1:18">
      <c r="A86" s="106">
        <v>7</v>
      </c>
      <c r="B86" s="117" t="s">
        <v>138</v>
      </c>
      <c r="C86" s="210" t="s">
        <v>489</v>
      </c>
      <c r="D86" s="210"/>
      <c r="E86" s="210"/>
      <c r="F86" s="210"/>
      <c r="G86" s="210"/>
      <c r="H86" s="210"/>
      <c r="I86" s="106">
        <v>1509</v>
      </c>
    </row>
    <row r="89" spans="1:18">
      <c r="A89" s="207" t="s">
        <v>140</v>
      </c>
      <c r="B89" s="207"/>
      <c r="C89" s="89"/>
      <c r="D89" s="89"/>
      <c r="E89" s="207" t="s">
        <v>231</v>
      </c>
      <c r="F89" s="207"/>
      <c r="G89" s="84"/>
      <c r="H89" s="89"/>
      <c r="I89" s="89"/>
      <c r="J89" s="90"/>
      <c r="K89" s="90"/>
      <c r="L89" s="85"/>
      <c r="M89" s="90"/>
      <c r="N89" s="90"/>
      <c r="O89" s="90"/>
      <c r="P89" s="89"/>
      <c r="Q89" s="89"/>
      <c r="R89" s="90"/>
    </row>
    <row r="90" spans="1:18">
      <c r="A90" s="84"/>
      <c r="B90" s="84"/>
      <c r="C90" s="89"/>
      <c r="D90" s="89"/>
      <c r="E90" s="84"/>
      <c r="F90" s="84"/>
      <c r="G90" s="84"/>
      <c r="H90" s="89"/>
      <c r="I90" s="89"/>
      <c r="J90" s="90"/>
      <c r="K90" s="90"/>
      <c r="L90" s="85"/>
      <c r="M90" s="90"/>
      <c r="N90" s="90"/>
      <c r="O90" s="90"/>
      <c r="P90" s="89"/>
      <c r="Q90" s="89"/>
      <c r="R90" s="90"/>
    </row>
    <row r="91" spans="1:18">
      <c r="A91" s="90"/>
      <c r="B91" s="90"/>
      <c r="C91" s="89"/>
      <c r="D91" s="89"/>
      <c r="E91" s="90"/>
      <c r="F91" s="89"/>
      <c r="G91" s="90"/>
      <c r="H91" s="90"/>
      <c r="I91" s="90"/>
      <c r="J91" s="84"/>
      <c r="K91" s="84"/>
      <c r="L91" s="85"/>
      <c r="M91" s="90"/>
      <c r="N91" s="90"/>
      <c r="O91" s="90"/>
      <c r="P91" s="89"/>
      <c r="Q91" s="89"/>
      <c r="R91" s="90"/>
    </row>
    <row r="92" spans="1:18">
      <c r="A92" s="207" t="s">
        <v>68</v>
      </c>
      <c r="B92" s="207"/>
      <c r="C92" s="207"/>
      <c r="D92" s="89"/>
      <c r="E92" s="207" t="s">
        <v>228</v>
      </c>
      <c r="F92" s="207"/>
      <c r="G92" s="84"/>
      <c r="H92" s="89"/>
      <c r="I92" s="89"/>
      <c r="J92" s="84"/>
      <c r="K92" s="84"/>
      <c r="L92" s="85"/>
      <c r="M92" s="90"/>
      <c r="N92" s="90"/>
      <c r="O92" s="90"/>
      <c r="P92" s="93"/>
      <c r="Q92" s="89"/>
      <c r="R92" s="90"/>
    </row>
  </sheetData>
  <mergeCells count="51">
    <mergeCell ref="A1:R1"/>
    <mergeCell ref="A2:B2"/>
    <mergeCell ref="A30:B30"/>
    <mergeCell ref="E30:F30"/>
    <mergeCell ref="E33:F33"/>
    <mergeCell ref="P2:R2"/>
    <mergeCell ref="A4:E4"/>
    <mergeCell ref="H5:I5"/>
    <mergeCell ref="B7:C7"/>
    <mergeCell ref="A37:B37"/>
    <mergeCell ref="M37:O37"/>
    <mergeCell ref="A36:O36"/>
    <mergeCell ref="J4:M4"/>
    <mergeCell ref="J5:M5"/>
    <mergeCell ref="A33:C33"/>
    <mergeCell ref="A39:E39"/>
    <mergeCell ref="A68:C68"/>
    <mergeCell ref="E68:F68"/>
    <mergeCell ref="B42:C42"/>
    <mergeCell ref="A66:B66"/>
    <mergeCell ref="E66:F66"/>
    <mergeCell ref="F40:G40"/>
    <mergeCell ref="F39:G39"/>
    <mergeCell ref="L74:M74"/>
    <mergeCell ref="F75:I75"/>
    <mergeCell ref="F76:I76"/>
    <mergeCell ref="F77:I77"/>
    <mergeCell ref="H39:J39"/>
    <mergeCell ref="H40:J40"/>
    <mergeCell ref="K39:L39"/>
    <mergeCell ref="K40:L40"/>
    <mergeCell ref="C82:H82"/>
    <mergeCell ref="C81:H81"/>
    <mergeCell ref="C80:H80"/>
    <mergeCell ref="J80:K80"/>
    <mergeCell ref="A71:M71"/>
    <mergeCell ref="A72:B72"/>
    <mergeCell ref="H72:M72"/>
    <mergeCell ref="A74:C77"/>
    <mergeCell ref="F74:I74"/>
    <mergeCell ref="J74:K74"/>
    <mergeCell ref="A89:B89"/>
    <mergeCell ref="E89:F89"/>
    <mergeCell ref="A92:C92"/>
    <mergeCell ref="E92:F92"/>
    <mergeCell ref="C79:G79"/>
    <mergeCell ref="I79:K79"/>
    <mergeCell ref="C84:H84"/>
    <mergeCell ref="C86:H86"/>
    <mergeCell ref="C85:H85"/>
    <mergeCell ref="C83:H83"/>
  </mergeCells>
  <phoneticPr fontId="0" type="noConversion"/>
  <printOptions horizontalCentered="1"/>
  <pageMargins left="0.27559055118110237" right="0.39370078740157483" top="0.70866141732283472" bottom="0.23622047244094491" header="0.35433070866141736" footer="0.23622047244094491"/>
  <pageSetup paperSize="9" scale="96" orientation="landscape" horizont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zoomScaleSheetLayoutView="100" workbookViewId="0">
      <selection sqref="A1:N1"/>
    </sheetView>
  </sheetViews>
  <sheetFormatPr defaultColWidth="9.109375" defaultRowHeight="15.6"/>
  <cols>
    <col min="1" max="1" width="6.44140625" style="46" bestFit="1" customWidth="1"/>
    <col min="2" max="2" width="12.109375" style="54" bestFit="1" customWidth="1"/>
    <col min="3" max="3" width="17.88671875" style="54" bestFit="1" customWidth="1"/>
    <col min="4" max="4" width="5.5546875" style="46" bestFit="1" customWidth="1"/>
    <col min="5" max="5" width="18.5546875" style="54" bestFit="1" customWidth="1"/>
    <col min="6" max="7" width="4.44140625" style="46" bestFit="1" customWidth="1"/>
    <col min="8" max="9" width="3.33203125" style="46" bestFit="1" customWidth="1"/>
    <col min="10" max="10" width="4.44140625" style="46" bestFit="1" customWidth="1"/>
    <col min="11" max="11" width="3.33203125" style="46" bestFit="1" customWidth="1"/>
    <col min="12" max="12" width="8" style="46" bestFit="1" customWidth="1"/>
    <col min="13" max="13" width="7.6640625" style="46" bestFit="1" customWidth="1"/>
    <col min="14" max="14" width="8.88671875" style="46" bestFit="1" customWidth="1"/>
    <col min="15" max="15" width="6.5546875" style="46" bestFit="1" customWidth="1"/>
    <col min="16" max="16384" width="9.109375" style="54"/>
  </cols>
  <sheetData>
    <row r="1" spans="1:15" ht="18">
      <c r="A1" s="260" t="s">
        <v>377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5">
      <c r="A2" s="214" t="s">
        <v>308</v>
      </c>
      <c r="B2" s="214"/>
      <c r="J2" s="215">
        <v>39690</v>
      </c>
      <c r="K2" s="215"/>
      <c r="L2" s="215"/>
      <c r="M2" s="215"/>
      <c r="N2" s="55"/>
      <c r="O2" s="55"/>
    </row>
    <row r="4" spans="1:15">
      <c r="A4" s="214" t="s">
        <v>309</v>
      </c>
      <c r="B4" s="214"/>
      <c r="C4" s="214"/>
      <c r="D4" s="214"/>
      <c r="E4" s="56" t="s">
        <v>202</v>
      </c>
      <c r="F4" s="57">
        <v>598</v>
      </c>
      <c r="G4" s="262" t="s">
        <v>310</v>
      </c>
      <c r="H4" s="262"/>
      <c r="I4" s="262"/>
      <c r="J4" s="262"/>
      <c r="K4" s="262"/>
      <c r="L4" s="48">
        <v>1989</v>
      </c>
      <c r="M4" s="58" t="s">
        <v>311</v>
      </c>
      <c r="N4" s="48"/>
    </row>
    <row r="5" spans="1:15" ht="15.75" customHeight="1">
      <c r="B5" s="46"/>
      <c r="C5" s="46"/>
      <c r="N5" s="48"/>
    </row>
    <row r="6" spans="1:15" ht="15.75" customHeight="1">
      <c r="B6" s="46"/>
      <c r="C6" s="46"/>
      <c r="N6" s="48"/>
    </row>
    <row r="7" spans="1:15">
      <c r="A7" s="216" t="s">
        <v>404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</row>
    <row r="8" spans="1:15" s="60" customFormat="1" ht="31.2">
      <c r="A8" s="47" t="s">
        <v>30</v>
      </c>
      <c r="B8" s="261" t="s">
        <v>31</v>
      </c>
      <c r="C8" s="261"/>
      <c r="D8" s="47" t="s">
        <v>67</v>
      </c>
      <c r="E8" s="60" t="s">
        <v>1</v>
      </c>
      <c r="F8" s="261" t="s">
        <v>2</v>
      </c>
      <c r="G8" s="261"/>
      <c r="H8" s="261"/>
      <c r="I8" s="261"/>
      <c r="J8" s="261"/>
      <c r="K8" s="261"/>
      <c r="L8" s="47" t="s">
        <v>3</v>
      </c>
      <c r="M8" s="47" t="s">
        <v>6</v>
      </c>
      <c r="N8" s="61" t="s">
        <v>400</v>
      </c>
    </row>
    <row r="9" spans="1:15">
      <c r="A9" s="167" t="s">
        <v>34</v>
      </c>
      <c r="B9" s="168" t="s">
        <v>220</v>
      </c>
      <c r="C9" s="168" t="s">
        <v>215</v>
      </c>
      <c r="D9" s="167">
        <v>1968</v>
      </c>
      <c r="E9" s="168" t="s">
        <v>164</v>
      </c>
      <c r="F9" s="169">
        <v>97</v>
      </c>
      <c r="G9" s="169">
        <v>100</v>
      </c>
      <c r="H9" s="169">
        <v>96</v>
      </c>
      <c r="I9" s="169">
        <v>95</v>
      </c>
      <c r="J9" s="169">
        <v>100</v>
      </c>
      <c r="K9" s="169">
        <v>98</v>
      </c>
      <c r="L9" s="167">
        <f t="shared" ref="L9:L31" si="0">SUM(F9:K9)</f>
        <v>586</v>
      </c>
      <c r="M9" s="170" t="s">
        <v>34</v>
      </c>
      <c r="N9" s="169">
        <v>12</v>
      </c>
    </row>
    <row r="10" spans="1:15">
      <c r="A10" s="167" t="s">
        <v>35</v>
      </c>
      <c r="B10" s="168" t="s">
        <v>210</v>
      </c>
      <c r="C10" s="168" t="s">
        <v>211</v>
      </c>
      <c r="D10" s="167">
        <v>1993</v>
      </c>
      <c r="E10" s="168" t="s">
        <v>71</v>
      </c>
      <c r="F10" s="169">
        <v>99</v>
      </c>
      <c r="G10" s="169">
        <v>96</v>
      </c>
      <c r="H10" s="169">
        <v>99</v>
      </c>
      <c r="I10" s="169">
        <v>99</v>
      </c>
      <c r="J10" s="169">
        <v>97</v>
      </c>
      <c r="K10" s="169">
        <v>95</v>
      </c>
      <c r="L10" s="167">
        <f t="shared" si="0"/>
        <v>585</v>
      </c>
      <c r="M10" s="170" t="s">
        <v>34</v>
      </c>
      <c r="N10" s="169">
        <v>10</v>
      </c>
    </row>
    <row r="11" spans="1:15">
      <c r="A11" s="62" t="s">
        <v>36</v>
      </c>
      <c r="B11" s="63" t="s">
        <v>102</v>
      </c>
      <c r="C11" s="63" t="s">
        <v>86</v>
      </c>
      <c r="D11" s="62">
        <v>1953</v>
      </c>
      <c r="E11" s="63" t="s">
        <v>7</v>
      </c>
      <c r="F11" s="46">
        <v>96</v>
      </c>
      <c r="G11" s="46">
        <v>97</v>
      </c>
      <c r="H11" s="46">
        <v>97</v>
      </c>
      <c r="I11" s="46">
        <v>98</v>
      </c>
      <c r="J11" s="46">
        <v>96</v>
      </c>
      <c r="K11" s="46">
        <v>97</v>
      </c>
      <c r="L11" s="62">
        <f t="shared" si="0"/>
        <v>581</v>
      </c>
      <c r="M11" s="59" t="s">
        <v>34</v>
      </c>
      <c r="N11" s="46">
        <v>8</v>
      </c>
    </row>
    <row r="12" spans="1:15">
      <c r="A12" s="169">
        <v>4</v>
      </c>
      <c r="B12" s="171" t="s">
        <v>74</v>
      </c>
      <c r="C12" s="171" t="s">
        <v>101</v>
      </c>
      <c r="D12" s="169">
        <v>1989</v>
      </c>
      <c r="E12" s="171" t="s">
        <v>71</v>
      </c>
      <c r="F12" s="169">
        <v>94</v>
      </c>
      <c r="G12" s="169">
        <v>96</v>
      </c>
      <c r="H12" s="169">
        <v>98</v>
      </c>
      <c r="I12" s="169">
        <v>98</v>
      </c>
      <c r="J12" s="169">
        <v>94</v>
      </c>
      <c r="K12" s="169">
        <v>96</v>
      </c>
      <c r="L12" s="167">
        <f t="shared" si="0"/>
        <v>576</v>
      </c>
      <c r="M12" s="170" t="s">
        <v>34</v>
      </c>
      <c r="N12" s="169">
        <v>7</v>
      </c>
    </row>
    <row r="13" spans="1:15">
      <c r="A13" s="46">
        <v>5</v>
      </c>
      <c r="B13" s="54" t="s">
        <v>141</v>
      </c>
      <c r="C13" s="54" t="s">
        <v>142</v>
      </c>
      <c r="D13" s="46">
        <v>1990</v>
      </c>
      <c r="E13" s="54" t="s">
        <v>186</v>
      </c>
      <c r="F13" s="46">
        <v>95</v>
      </c>
      <c r="G13" s="46">
        <v>95</v>
      </c>
      <c r="H13" s="46">
        <v>97</v>
      </c>
      <c r="I13" s="46">
        <v>98</v>
      </c>
      <c r="J13" s="46">
        <v>97</v>
      </c>
      <c r="K13" s="46">
        <v>94</v>
      </c>
      <c r="L13" s="62">
        <f t="shared" si="0"/>
        <v>576</v>
      </c>
      <c r="M13" s="59" t="s">
        <v>34</v>
      </c>
      <c r="N13" s="46">
        <v>6</v>
      </c>
    </row>
    <row r="14" spans="1:15">
      <c r="A14" s="46">
        <v>6</v>
      </c>
      <c r="B14" s="54" t="s">
        <v>221</v>
      </c>
      <c r="C14" s="54" t="s">
        <v>100</v>
      </c>
      <c r="D14" s="46">
        <v>1969</v>
      </c>
      <c r="E14" s="54" t="s">
        <v>134</v>
      </c>
      <c r="F14" s="46">
        <v>95</v>
      </c>
      <c r="G14" s="46">
        <v>96</v>
      </c>
      <c r="H14" s="46">
        <v>96</v>
      </c>
      <c r="I14" s="46">
        <v>97</v>
      </c>
      <c r="J14" s="46">
        <v>96</v>
      </c>
      <c r="K14" s="46">
        <v>95</v>
      </c>
      <c r="L14" s="62">
        <f t="shared" si="0"/>
        <v>575</v>
      </c>
      <c r="M14" s="59" t="s">
        <v>34</v>
      </c>
      <c r="N14" s="46">
        <v>5</v>
      </c>
    </row>
    <row r="15" spans="1:15">
      <c r="A15" s="46">
        <v>7</v>
      </c>
      <c r="B15" s="54" t="s">
        <v>296</v>
      </c>
      <c r="C15" s="54" t="s">
        <v>297</v>
      </c>
      <c r="D15" s="46">
        <v>1994</v>
      </c>
      <c r="E15" s="54" t="s">
        <v>70</v>
      </c>
      <c r="F15" s="46">
        <v>98</v>
      </c>
      <c r="G15" s="46">
        <v>97</v>
      </c>
      <c r="H15" s="46">
        <v>95</v>
      </c>
      <c r="I15" s="46">
        <v>95</v>
      </c>
      <c r="J15" s="46">
        <v>95</v>
      </c>
      <c r="K15" s="46">
        <v>95</v>
      </c>
      <c r="L15" s="62">
        <f t="shared" si="0"/>
        <v>575</v>
      </c>
      <c r="M15" s="59" t="s">
        <v>34</v>
      </c>
      <c r="N15" s="46">
        <v>4</v>
      </c>
    </row>
    <row r="16" spans="1:15">
      <c r="A16" s="46">
        <v>8</v>
      </c>
      <c r="B16" s="54" t="s">
        <v>75</v>
      </c>
      <c r="C16" s="54" t="s">
        <v>114</v>
      </c>
      <c r="D16" s="46">
        <v>1976</v>
      </c>
      <c r="E16" s="54" t="s">
        <v>134</v>
      </c>
      <c r="F16" s="46">
        <v>98</v>
      </c>
      <c r="G16" s="46">
        <v>96</v>
      </c>
      <c r="H16" s="46">
        <v>97</v>
      </c>
      <c r="I16" s="46">
        <v>95</v>
      </c>
      <c r="J16" s="46">
        <v>95</v>
      </c>
      <c r="K16" s="46">
        <v>92</v>
      </c>
      <c r="L16" s="62">
        <f t="shared" si="0"/>
        <v>573</v>
      </c>
      <c r="M16" s="46" t="s">
        <v>35</v>
      </c>
      <c r="N16" s="46">
        <v>3</v>
      </c>
    </row>
    <row r="17" spans="1:14">
      <c r="A17" s="169">
        <v>9</v>
      </c>
      <c r="B17" s="171" t="s">
        <v>212</v>
      </c>
      <c r="C17" s="171" t="s">
        <v>213</v>
      </c>
      <c r="D17" s="169">
        <v>1993</v>
      </c>
      <c r="E17" s="171" t="s">
        <v>71</v>
      </c>
      <c r="F17" s="169">
        <v>96</v>
      </c>
      <c r="G17" s="169">
        <v>96</v>
      </c>
      <c r="H17" s="169">
        <v>98</v>
      </c>
      <c r="I17" s="169">
        <v>96</v>
      </c>
      <c r="J17" s="169">
        <v>91</v>
      </c>
      <c r="K17" s="169">
        <v>92</v>
      </c>
      <c r="L17" s="167">
        <f t="shared" si="0"/>
        <v>569</v>
      </c>
      <c r="M17" s="169" t="s">
        <v>35</v>
      </c>
      <c r="N17" s="169">
        <v>2</v>
      </c>
    </row>
    <row r="18" spans="1:14">
      <c r="A18" s="46">
        <v>10</v>
      </c>
      <c r="B18" s="54" t="s">
        <v>216</v>
      </c>
      <c r="C18" s="54" t="s">
        <v>217</v>
      </c>
      <c r="D18" s="46">
        <v>1985</v>
      </c>
      <c r="E18" s="54" t="s">
        <v>186</v>
      </c>
      <c r="F18" s="46">
        <v>93</v>
      </c>
      <c r="G18" s="46">
        <v>95</v>
      </c>
      <c r="H18" s="46">
        <v>94</v>
      </c>
      <c r="I18" s="46">
        <v>95</v>
      </c>
      <c r="J18" s="46">
        <v>94</v>
      </c>
      <c r="K18" s="46">
        <v>97</v>
      </c>
      <c r="L18" s="62">
        <f t="shared" si="0"/>
        <v>568</v>
      </c>
      <c r="M18" s="46" t="s">
        <v>35</v>
      </c>
      <c r="N18" s="46">
        <v>1</v>
      </c>
    </row>
    <row r="19" spans="1:14">
      <c r="A19" s="46">
        <v>11</v>
      </c>
      <c r="B19" s="54" t="s">
        <v>144</v>
      </c>
      <c r="C19" s="54" t="s">
        <v>145</v>
      </c>
      <c r="D19" s="46">
        <v>1986</v>
      </c>
      <c r="E19" s="54" t="s">
        <v>139</v>
      </c>
      <c r="F19" s="46">
        <v>95</v>
      </c>
      <c r="G19" s="46">
        <v>92</v>
      </c>
      <c r="H19" s="46">
        <v>92</v>
      </c>
      <c r="I19" s="46">
        <v>97</v>
      </c>
      <c r="J19" s="46">
        <v>95</v>
      </c>
      <c r="K19" s="46">
        <v>94</v>
      </c>
      <c r="L19" s="62">
        <f t="shared" si="0"/>
        <v>565</v>
      </c>
      <c r="M19" s="46" t="s">
        <v>35</v>
      </c>
    </row>
    <row r="20" spans="1:14">
      <c r="A20" s="46">
        <v>12</v>
      </c>
      <c r="B20" s="54" t="s">
        <v>305</v>
      </c>
      <c r="C20" s="54" t="s">
        <v>306</v>
      </c>
      <c r="D20" s="46">
        <v>1986</v>
      </c>
      <c r="E20" s="54" t="s">
        <v>138</v>
      </c>
      <c r="F20" s="46">
        <v>97</v>
      </c>
      <c r="G20" s="46">
        <v>95</v>
      </c>
      <c r="H20" s="46">
        <v>91</v>
      </c>
      <c r="I20" s="46">
        <v>93</v>
      </c>
      <c r="J20" s="46">
        <v>93</v>
      </c>
      <c r="K20" s="46">
        <v>95</v>
      </c>
      <c r="L20" s="62">
        <f t="shared" si="0"/>
        <v>564</v>
      </c>
      <c r="M20" s="46" t="s">
        <v>35</v>
      </c>
    </row>
    <row r="21" spans="1:14">
      <c r="A21" s="46">
        <v>13</v>
      </c>
      <c r="B21" s="54" t="s">
        <v>302</v>
      </c>
      <c r="C21" s="54" t="s">
        <v>303</v>
      </c>
      <c r="D21" s="46">
        <v>1990</v>
      </c>
      <c r="E21" s="54" t="s">
        <v>134</v>
      </c>
      <c r="F21" s="46">
        <v>94</v>
      </c>
      <c r="G21" s="46">
        <v>89</v>
      </c>
      <c r="H21" s="46">
        <v>95</v>
      </c>
      <c r="I21" s="46">
        <v>97</v>
      </c>
      <c r="J21" s="46">
        <v>93</v>
      </c>
      <c r="K21" s="46">
        <v>95</v>
      </c>
      <c r="L21" s="62">
        <f t="shared" si="0"/>
        <v>563</v>
      </c>
      <c r="M21" s="46" t="s">
        <v>35</v>
      </c>
    </row>
    <row r="22" spans="1:14">
      <c r="A22" s="46">
        <v>14</v>
      </c>
      <c r="B22" s="54" t="s">
        <v>398</v>
      </c>
      <c r="C22" s="54" t="s">
        <v>399</v>
      </c>
      <c r="D22" s="46">
        <v>1985</v>
      </c>
      <c r="E22" s="54" t="s">
        <v>347</v>
      </c>
      <c r="F22" s="46">
        <v>95</v>
      </c>
      <c r="G22" s="46">
        <v>95</v>
      </c>
      <c r="H22" s="46">
        <v>95</v>
      </c>
      <c r="I22" s="46">
        <v>88</v>
      </c>
      <c r="J22" s="46">
        <v>97</v>
      </c>
      <c r="K22" s="46">
        <v>93</v>
      </c>
      <c r="L22" s="62">
        <f t="shared" si="0"/>
        <v>563</v>
      </c>
      <c r="M22" s="46" t="s">
        <v>35</v>
      </c>
    </row>
    <row r="23" spans="1:14">
      <c r="A23" s="46">
        <v>15</v>
      </c>
      <c r="B23" s="54" t="s">
        <v>103</v>
      </c>
      <c r="C23" s="54" t="s">
        <v>87</v>
      </c>
      <c r="D23" s="46">
        <v>1987</v>
      </c>
      <c r="E23" s="54" t="s">
        <v>70</v>
      </c>
      <c r="F23" s="46">
        <v>94</v>
      </c>
      <c r="G23" s="46">
        <v>93</v>
      </c>
      <c r="H23" s="46">
        <v>93</v>
      </c>
      <c r="I23" s="46">
        <v>95</v>
      </c>
      <c r="J23" s="46">
        <v>95</v>
      </c>
      <c r="K23" s="46">
        <v>93</v>
      </c>
      <c r="L23" s="62">
        <f t="shared" si="0"/>
        <v>563</v>
      </c>
      <c r="M23" s="46" t="s">
        <v>35</v>
      </c>
    </row>
    <row r="24" spans="1:14">
      <c r="A24" s="46">
        <v>16</v>
      </c>
      <c r="B24" s="54" t="s">
        <v>98</v>
      </c>
      <c r="C24" s="54" t="s">
        <v>99</v>
      </c>
      <c r="D24" s="46">
        <v>1991</v>
      </c>
      <c r="E24" s="54" t="s">
        <v>70</v>
      </c>
      <c r="F24" s="46">
        <v>91</v>
      </c>
      <c r="G24" s="46">
        <v>93</v>
      </c>
      <c r="H24" s="46">
        <v>94</v>
      </c>
      <c r="I24" s="46">
        <v>93</v>
      </c>
      <c r="J24" s="46">
        <v>94</v>
      </c>
      <c r="K24" s="46">
        <v>96</v>
      </c>
      <c r="L24" s="62">
        <f t="shared" si="0"/>
        <v>561</v>
      </c>
      <c r="M24" s="46" t="s">
        <v>35</v>
      </c>
    </row>
    <row r="25" spans="1:14">
      <c r="A25" s="46">
        <v>17</v>
      </c>
      <c r="B25" s="54" t="s">
        <v>378</v>
      </c>
      <c r="C25" s="54" t="s">
        <v>379</v>
      </c>
      <c r="D25" s="46">
        <v>1992</v>
      </c>
      <c r="E25" s="54" t="s">
        <v>186</v>
      </c>
      <c r="F25" s="46">
        <v>95</v>
      </c>
      <c r="G25" s="46">
        <v>91</v>
      </c>
      <c r="H25" s="46">
        <v>94</v>
      </c>
      <c r="I25" s="46">
        <v>93</v>
      </c>
      <c r="J25" s="46">
        <v>94</v>
      </c>
      <c r="K25" s="46">
        <v>93</v>
      </c>
      <c r="L25" s="62">
        <f t="shared" si="0"/>
        <v>560</v>
      </c>
      <c r="M25" s="46" t="s">
        <v>35</v>
      </c>
    </row>
    <row r="26" spans="1:14">
      <c r="A26" s="46">
        <v>18</v>
      </c>
      <c r="B26" s="54" t="s">
        <v>214</v>
      </c>
      <c r="C26" s="54" t="s">
        <v>180</v>
      </c>
      <c r="D26" s="46">
        <v>1993</v>
      </c>
      <c r="E26" s="54" t="s">
        <v>139</v>
      </c>
      <c r="F26" s="46">
        <v>92</v>
      </c>
      <c r="G26" s="46">
        <v>89</v>
      </c>
      <c r="H26" s="46">
        <v>98</v>
      </c>
      <c r="I26" s="46">
        <v>93</v>
      </c>
      <c r="J26" s="46">
        <v>91</v>
      </c>
      <c r="K26" s="46">
        <v>94</v>
      </c>
      <c r="L26" s="62">
        <f t="shared" si="0"/>
        <v>557</v>
      </c>
      <c r="M26" s="46" t="s">
        <v>36</v>
      </c>
    </row>
    <row r="27" spans="1:14">
      <c r="A27" s="46">
        <v>19</v>
      </c>
      <c r="B27" s="54" t="s">
        <v>380</v>
      </c>
      <c r="C27" s="54" t="s">
        <v>381</v>
      </c>
      <c r="D27" s="46">
        <v>1990</v>
      </c>
      <c r="E27" s="54" t="s">
        <v>134</v>
      </c>
      <c r="F27" s="46">
        <v>91</v>
      </c>
      <c r="G27" s="46">
        <v>88</v>
      </c>
      <c r="H27" s="46">
        <v>93</v>
      </c>
      <c r="I27" s="46">
        <v>90</v>
      </c>
      <c r="J27" s="46">
        <v>95</v>
      </c>
      <c r="K27" s="46">
        <v>94</v>
      </c>
      <c r="L27" s="62">
        <f t="shared" si="0"/>
        <v>551</v>
      </c>
      <c r="M27" s="46" t="s">
        <v>36</v>
      </c>
    </row>
    <row r="28" spans="1:14">
      <c r="A28" s="46">
        <v>20</v>
      </c>
      <c r="B28" s="54" t="s">
        <v>165</v>
      </c>
      <c r="C28" s="54" t="s">
        <v>143</v>
      </c>
      <c r="D28" s="46">
        <v>1986</v>
      </c>
      <c r="E28" s="54" t="s">
        <v>139</v>
      </c>
      <c r="F28" s="46">
        <v>94</v>
      </c>
      <c r="G28" s="46">
        <v>92</v>
      </c>
      <c r="H28" s="46">
        <v>93</v>
      </c>
      <c r="I28" s="46">
        <v>86</v>
      </c>
      <c r="J28" s="46">
        <v>86</v>
      </c>
      <c r="K28" s="46">
        <v>91</v>
      </c>
      <c r="L28" s="62">
        <f t="shared" si="0"/>
        <v>542</v>
      </c>
      <c r="M28" s="46" t="s">
        <v>36</v>
      </c>
      <c r="N28" s="59"/>
    </row>
    <row r="29" spans="1:14">
      <c r="A29" s="46">
        <v>21</v>
      </c>
      <c r="B29" s="54" t="s">
        <v>271</v>
      </c>
      <c r="C29" s="54" t="s">
        <v>384</v>
      </c>
      <c r="D29" s="46">
        <v>1975</v>
      </c>
      <c r="E29" s="54" t="s">
        <v>138</v>
      </c>
      <c r="F29" s="46">
        <v>90</v>
      </c>
      <c r="G29" s="46">
        <v>89</v>
      </c>
      <c r="H29" s="46">
        <v>93</v>
      </c>
      <c r="I29" s="46">
        <v>83</v>
      </c>
      <c r="J29" s="46">
        <v>87</v>
      </c>
      <c r="K29" s="46">
        <v>84</v>
      </c>
      <c r="L29" s="62">
        <f t="shared" si="0"/>
        <v>526</v>
      </c>
    </row>
    <row r="30" spans="1:14">
      <c r="A30" s="46">
        <v>22</v>
      </c>
      <c r="B30" s="54" t="s">
        <v>382</v>
      </c>
      <c r="C30" s="54" t="s">
        <v>383</v>
      </c>
      <c r="D30" s="46">
        <v>1966</v>
      </c>
      <c r="E30" s="54" t="s">
        <v>138</v>
      </c>
      <c r="F30" s="46">
        <v>89</v>
      </c>
      <c r="G30" s="46">
        <v>89</v>
      </c>
      <c r="H30" s="46">
        <v>83</v>
      </c>
      <c r="I30" s="46">
        <v>90</v>
      </c>
      <c r="J30" s="46">
        <v>85</v>
      </c>
      <c r="K30" s="46">
        <v>89</v>
      </c>
      <c r="L30" s="62">
        <f t="shared" si="0"/>
        <v>525</v>
      </c>
    </row>
    <row r="31" spans="1:14">
      <c r="A31" s="46">
        <v>23</v>
      </c>
      <c r="B31" s="54" t="s">
        <v>385</v>
      </c>
      <c r="C31" s="54" t="s">
        <v>386</v>
      </c>
      <c r="D31" s="46">
        <v>1973</v>
      </c>
      <c r="E31" s="54" t="s">
        <v>138</v>
      </c>
      <c r="F31" s="46">
        <v>82</v>
      </c>
      <c r="G31" s="46">
        <v>88</v>
      </c>
      <c r="H31" s="46">
        <v>83</v>
      </c>
      <c r="I31" s="46">
        <v>81</v>
      </c>
      <c r="J31" s="46">
        <v>83</v>
      </c>
      <c r="K31" s="46">
        <v>91</v>
      </c>
      <c r="L31" s="62">
        <f t="shared" si="0"/>
        <v>508</v>
      </c>
    </row>
    <row r="34" spans="1:15">
      <c r="A34" s="217" t="s">
        <v>140</v>
      </c>
      <c r="B34" s="217"/>
      <c r="C34" s="45"/>
      <c r="D34" s="54"/>
      <c r="E34" s="217" t="s">
        <v>231</v>
      </c>
      <c r="F34" s="217"/>
    </row>
    <row r="35" spans="1:15">
      <c r="B35" s="45"/>
      <c r="D35" s="54"/>
      <c r="F35" s="54"/>
      <c r="J35" s="45"/>
      <c r="K35" s="45"/>
    </row>
    <row r="36" spans="1:15">
      <c r="B36" s="46"/>
      <c r="D36" s="54"/>
      <c r="F36" s="54"/>
      <c r="J36" s="45"/>
      <c r="K36" s="45"/>
    </row>
    <row r="37" spans="1:15">
      <c r="A37" s="217" t="s">
        <v>68</v>
      </c>
      <c r="B37" s="217"/>
      <c r="C37" s="217"/>
      <c r="D37" s="54"/>
      <c r="E37" s="217" t="s">
        <v>228</v>
      </c>
      <c r="F37" s="217"/>
      <c r="J37" s="45"/>
      <c r="K37" s="45"/>
    </row>
    <row r="38" spans="1:15">
      <c r="A38" s="45"/>
      <c r="B38" s="45"/>
      <c r="C38" s="45"/>
      <c r="D38" s="45"/>
      <c r="E38" s="45"/>
      <c r="J38" s="45"/>
      <c r="K38" s="45"/>
    </row>
    <row r="39" spans="1:15">
      <c r="B39" s="45"/>
      <c r="C39" s="46"/>
      <c r="E39" s="46"/>
    </row>
    <row r="40" spans="1:15">
      <c r="B40" s="45"/>
      <c r="L40" s="263"/>
      <c r="M40" s="263"/>
      <c r="N40" s="55"/>
      <c r="O40" s="55"/>
    </row>
    <row r="41" spans="1:15">
      <c r="B41" s="46"/>
    </row>
    <row r="42" spans="1:15" ht="15.75" customHeight="1">
      <c r="B42" s="46"/>
      <c r="C42" s="46"/>
      <c r="E42" s="56"/>
      <c r="F42" s="57"/>
      <c r="G42" s="262"/>
      <c r="H42" s="262"/>
      <c r="I42" s="262"/>
      <c r="J42" s="262"/>
      <c r="K42" s="262"/>
      <c r="L42" s="48"/>
      <c r="M42" s="58"/>
      <c r="N42" s="48"/>
    </row>
  </sheetData>
  <mergeCells count="14">
    <mergeCell ref="L40:M40"/>
    <mergeCell ref="E34:F34"/>
    <mergeCell ref="E37:F37"/>
    <mergeCell ref="G42:K42"/>
    <mergeCell ref="A34:B34"/>
    <mergeCell ref="A37:C37"/>
    <mergeCell ref="A1:N1"/>
    <mergeCell ref="A2:B2"/>
    <mergeCell ref="B8:C8"/>
    <mergeCell ref="F8:K8"/>
    <mergeCell ref="G4:K4"/>
    <mergeCell ref="A4:D4"/>
    <mergeCell ref="J2:M2"/>
    <mergeCell ref="A7:N7"/>
  </mergeCells>
  <phoneticPr fontId="0" type="noConversion"/>
  <printOptions horizontalCentered="1"/>
  <pageMargins left="0.23622047244094491" right="0.23622047244094491" top="0.98425196850393704" bottom="0.98425196850393704" header="0.51181102362204722" footer="0.51181102362204722"/>
  <pageSetup scale="9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Normal="100" zoomScaleSheetLayoutView="75" workbookViewId="0">
      <selection sqref="A1:P1"/>
    </sheetView>
  </sheetViews>
  <sheetFormatPr defaultRowHeight="15.6"/>
  <cols>
    <col min="1" max="1" width="6.5546875" style="89" customWidth="1"/>
    <col min="2" max="2" width="10.88671875" style="89" bestFit="1" customWidth="1"/>
    <col min="3" max="3" width="15.5546875" style="89" bestFit="1" customWidth="1"/>
    <col min="4" max="4" width="5.5546875" style="89" bestFit="1" customWidth="1"/>
    <col min="5" max="5" width="14.109375" style="89" bestFit="1" customWidth="1"/>
    <col min="6" max="6" width="4.44140625" style="90" bestFit="1" customWidth="1"/>
    <col min="7" max="8" width="3.33203125" style="90" bestFit="1" customWidth="1"/>
    <col min="9" max="9" width="4.44140625" style="90" bestFit="1" customWidth="1"/>
    <col min="10" max="12" width="3.33203125" style="90" bestFit="1" customWidth="1"/>
    <col min="13" max="13" width="4.44140625" style="90" bestFit="1" customWidth="1"/>
    <col min="14" max="14" width="8.109375" style="90" bestFit="1" customWidth="1"/>
    <col min="15" max="15" width="7" style="90" bestFit="1" customWidth="1"/>
    <col min="16" max="16" width="10.33203125" style="89" customWidth="1"/>
    <col min="17" max="16384" width="8.88671875" style="89"/>
  </cols>
  <sheetData>
    <row r="1" spans="1:18" ht="17.399999999999999">
      <c r="A1" s="224" t="s">
        <v>374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85"/>
      <c r="R1" s="85"/>
    </row>
    <row r="2" spans="1:18">
      <c r="A2" s="219" t="s">
        <v>308</v>
      </c>
      <c r="B2" s="219"/>
      <c r="D2" s="90"/>
      <c r="K2" s="223">
        <v>39690</v>
      </c>
      <c r="L2" s="223"/>
      <c r="M2" s="223"/>
      <c r="N2" s="223"/>
      <c r="O2" s="223"/>
      <c r="P2" s="223"/>
    </row>
    <row r="3" spans="1:18">
      <c r="A3" s="90"/>
      <c r="D3" s="90"/>
      <c r="P3" s="90"/>
      <c r="R3" s="90"/>
    </row>
    <row r="4" spans="1:18">
      <c r="A4" s="235" t="s">
        <v>146</v>
      </c>
      <c r="B4" s="235"/>
      <c r="C4" s="235"/>
      <c r="D4" s="235"/>
      <c r="E4" s="235"/>
      <c r="F4" s="90">
        <v>572</v>
      </c>
      <c r="G4" s="219" t="s">
        <v>147</v>
      </c>
      <c r="H4" s="219"/>
      <c r="I4" s="219"/>
      <c r="J4" s="219"/>
      <c r="K4" s="219"/>
      <c r="L4" s="219" t="s">
        <v>148</v>
      </c>
      <c r="M4" s="219"/>
      <c r="N4" s="219"/>
      <c r="R4" s="90"/>
    </row>
    <row r="5" spans="1:18" ht="16.2">
      <c r="A5" s="90"/>
      <c r="D5" s="90"/>
      <c r="P5" s="91"/>
      <c r="R5" s="90"/>
    </row>
    <row r="6" spans="1:18" s="114" customFormat="1">
      <c r="A6" s="113" t="s">
        <v>30</v>
      </c>
      <c r="B6" s="239" t="s">
        <v>31</v>
      </c>
      <c r="C6" s="239"/>
      <c r="D6" s="113" t="s">
        <v>67</v>
      </c>
      <c r="E6" s="114" t="s">
        <v>1</v>
      </c>
      <c r="F6" s="239" t="s">
        <v>149</v>
      </c>
      <c r="G6" s="239"/>
      <c r="H6" s="239"/>
      <c r="I6" s="239"/>
      <c r="J6" s="239" t="s">
        <v>150</v>
      </c>
      <c r="K6" s="239"/>
      <c r="L6" s="239"/>
      <c r="M6" s="239"/>
      <c r="N6" s="113" t="s">
        <v>3</v>
      </c>
      <c r="O6" s="113" t="s">
        <v>6</v>
      </c>
      <c r="P6" s="114" t="s">
        <v>422</v>
      </c>
    </row>
    <row r="7" spans="1:18">
      <c r="A7" s="164" t="s">
        <v>34</v>
      </c>
      <c r="B7" s="165" t="s">
        <v>14</v>
      </c>
      <c r="C7" s="165" t="s">
        <v>151</v>
      </c>
      <c r="D7" s="164">
        <v>1972</v>
      </c>
      <c r="E7" s="165" t="s">
        <v>15</v>
      </c>
      <c r="F7" s="166">
        <v>91</v>
      </c>
      <c r="G7" s="166">
        <v>98</v>
      </c>
      <c r="H7" s="166">
        <v>94</v>
      </c>
      <c r="I7" s="164">
        <f t="shared" ref="I7:I15" si="0">SUM(F7:H7)</f>
        <v>283</v>
      </c>
      <c r="J7" s="166">
        <v>91</v>
      </c>
      <c r="K7" s="166">
        <v>91</v>
      </c>
      <c r="L7" s="166">
        <v>92</v>
      </c>
      <c r="M7" s="164">
        <f t="shared" ref="M7:M15" si="1">SUM(J7:L7)</f>
        <v>274</v>
      </c>
      <c r="N7" s="164">
        <f t="shared" ref="N7:N15" si="2">I7+M7</f>
        <v>557</v>
      </c>
      <c r="O7" s="166" t="s">
        <v>35</v>
      </c>
      <c r="P7" s="166">
        <v>12</v>
      </c>
    </row>
    <row r="8" spans="1:18">
      <c r="A8" s="85" t="s">
        <v>35</v>
      </c>
      <c r="B8" s="93" t="s">
        <v>80</v>
      </c>
      <c r="C8" s="93" t="s">
        <v>425</v>
      </c>
      <c r="D8" s="85">
        <v>1956</v>
      </c>
      <c r="E8" s="93" t="s">
        <v>134</v>
      </c>
      <c r="F8" s="90">
        <v>95</v>
      </c>
      <c r="G8" s="90">
        <v>90</v>
      </c>
      <c r="H8" s="90">
        <v>96</v>
      </c>
      <c r="I8" s="85">
        <f t="shared" si="0"/>
        <v>281</v>
      </c>
      <c r="J8" s="90">
        <v>89</v>
      </c>
      <c r="K8" s="90">
        <v>84</v>
      </c>
      <c r="L8" s="90">
        <v>91</v>
      </c>
      <c r="M8" s="85">
        <f t="shared" si="1"/>
        <v>264</v>
      </c>
      <c r="N8" s="85">
        <f t="shared" si="2"/>
        <v>545</v>
      </c>
      <c r="O8" s="90" t="s">
        <v>35</v>
      </c>
      <c r="P8" s="90">
        <v>10</v>
      </c>
    </row>
    <row r="9" spans="1:18">
      <c r="A9" s="85" t="s">
        <v>36</v>
      </c>
      <c r="B9" s="93" t="s">
        <v>160</v>
      </c>
      <c r="C9" s="93" t="s">
        <v>161</v>
      </c>
      <c r="D9" s="85">
        <v>1973</v>
      </c>
      <c r="E9" s="93" t="s">
        <v>219</v>
      </c>
      <c r="F9" s="90">
        <v>93</v>
      </c>
      <c r="G9" s="90">
        <v>95</v>
      </c>
      <c r="H9" s="90">
        <v>94</v>
      </c>
      <c r="I9" s="85">
        <f t="shared" si="0"/>
        <v>282</v>
      </c>
      <c r="J9" s="90">
        <v>88</v>
      </c>
      <c r="K9" s="90">
        <v>85</v>
      </c>
      <c r="L9" s="90">
        <v>88</v>
      </c>
      <c r="M9" s="85">
        <f t="shared" si="1"/>
        <v>261</v>
      </c>
      <c r="N9" s="85">
        <f t="shared" si="2"/>
        <v>543</v>
      </c>
      <c r="O9" s="90" t="s">
        <v>35</v>
      </c>
      <c r="P9" s="90">
        <v>8</v>
      </c>
    </row>
    <row r="10" spans="1:18">
      <c r="A10" s="90">
        <v>4</v>
      </c>
      <c r="B10" s="89" t="s">
        <v>300</v>
      </c>
      <c r="C10" s="89" t="s">
        <v>301</v>
      </c>
      <c r="D10" s="90">
        <v>1963</v>
      </c>
      <c r="E10" s="89" t="s">
        <v>134</v>
      </c>
      <c r="F10" s="90">
        <v>95</v>
      </c>
      <c r="G10" s="90">
        <v>89</v>
      </c>
      <c r="H10" s="90">
        <v>88</v>
      </c>
      <c r="I10" s="85">
        <f t="shared" si="0"/>
        <v>272</v>
      </c>
      <c r="J10" s="90">
        <v>82</v>
      </c>
      <c r="K10" s="90">
        <v>86</v>
      </c>
      <c r="L10" s="90">
        <v>89</v>
      </c>
      <c r="M10" s="85">
        <f t="shared" si="1"/>
        <v>257</v>
      </c>
      <c r="N10" s="85">
        <f t="shared" si="2"/>
        <v>529</v>
      </c>
      <c r="O10" s="90" t="s">
        <v>36</v>
      </c>
      <c r="P10" s="90">
        <v>7</v>
      </c>
    </row>
    <row r="11" spans="1:18">
      <c r="A11" s="90">
        <v>5</v>
      </c>
      <c r="B11" s="89" t="s">
        <v>423</v>
      </c>
      <c r="C11" s="89" t="s">
        <v>424</v>
      </c>
      <c r="D11" s="90">
        <v>1970</v>
      </c>
      <c r="E11" s="89" t="s">
        <v>134</v>
      </c>
      <c r="F11" s="90">
        <v>92</v>
      </c>
      <c r="G11" s="90">
        <v>82</v>
      </c>
      <c r="H11" s="90">
        <v>96</v>
      </c>
      <c r="I11" s="85">
        <f t="shared" si="0"/>
        <v>270</v>
      </c>
      <c r="J11" s="90">
        <v>94</v>
      </c>
      <c r="K11" s="90">
        <v>79</v>
      </c>
      <c r="L11" s="90">
        <v>84</v>
      </c>
      <c r="M11" s="85">
        <f t="shared" si="1"/>
        <v>257</v>
      </c>
      <c r="N11" s="85">
        <f t="shared" si="2"/>
        <v>527</v>
      </c>
      <c r="O11" s="90" t="s">
        <v>36</v>
      </c>
      <c r="P11" s="90">
        <v>6</v>
      </c>
    </row>
    <row r="12" spans="1:18">
      <c r="A12" s="90">
        <v>6</v>
      </c>
      <c r="B12" s="89" t="s">
        <v>13</v>
      </c>
      <c r="C12" s="89" t="s">
        <v>426</v>
      </c>
      <c r="D12" s="90">
        <v>1973</v>
      </c>
      <c r="E12" s="89" t="s">
        <v>134</v>
      </c>
      <c r="F12" s="90">
        <v>89</v>
      </c>
      <c r="G12" s="90">
        <v>93</v>
      </c>
      <c r="H12" s="90">
        <v>92</v>
      </c>
      <c r="I12" s="85">
        <f t="shared" si="0"/>
        <v>274</v>
      </c>
      <c r="J12" s="90">
        <v>84</v>
      </c>
      <c r="K12" s="90">
        <v>77</v>
      </c>
      <c r="L12" s="90">
        <v>85</v>
      </c>
      <c r="M12" s="85">
        <f t="shared" si="1"/>
        <v>246</v>
      </c>
      <c r="N12" s="85">
        <f t="shared" si="2"/>
        <v>520</v>
      </c>
      <c r="O12" s="90" t="s">
        <v>36</v>
      </c>
      <c r="P12" s="90">
        <v>5</v>
      </c>
    </row>
    <row r="13" spans="1:18">
      <c r="A13" s="90">
        <v>7</v>
      </c>
      <c r="B13" s="89" t="s">
        <v>153</v>
      </c>
      <c r="C13" s="89" t="s">
        <v>154</v>
      </c>
      <c r="D13" s="90">
        <v>1966</v>
      </c>
      <c r="E13" s="89" t="s">
        <v>138</v>
      </c>
      <c r="F13" s="90">
        <v>86</v>
      </c>
      <c r="G13" s="90">
        <v>90</v>
      </c>
      <c r="H13" s="90">
        <v>92</v>
      </c>
      <c r="I13" s="85">
        <f t="shared" si="0"/>
        <v>268</v>
      </c>
      <c r="J13" s="90">
        <v>69</v>
      </c>
      <c r="K13" s="90">
        <v>94</v>
      </c>
      <c r="L13" s="90">
        <v>86</v>
      </c>
      <c r="M13" s="85">
        <f t="shared" si="1"/>
        <v>249</v>
      </c>
      <c r="N13" s="85">
        <f t="shared" si="2"/>
        <v>517</v>
      </c>
      <c r="O13" s="90" t="s">
        <v>36</v>
      </c>
      <c r="P13" s="90">
        <v>4</v>
      </c>
    </row>
    <row r="14" spans="1:18">
      <c r="A14" s="90">
        <v>8</v>
      </c>
      <c r="B14" s="89" t="s">
        <v>156</v>
      </c>
      <c r="C14" s="89" t="s">
        <v>157</v>
      </c>
      <c r="D14" s="90">
        <v>1947</v>
      </c>
      <c r="E14" s="89" t="s">
        <v>9</v>
      </c>
      <c r="F14" s="90">
        <v>71</v>
      </c>
      <c r="G14" s="90">
        <v>84</v>
      </c>
      <c r="H14" s="90">
        <v>98</v>
      </c>
      <c r="I14" s="85">
        <f t="shared" si="0"/>
        <v>253</v>
      </c>
      <c r="J14" s="90">
        <v>80</v>
      </c>
      <c r="K14" s="90">
        <v>84</v>
      </c>
      <c r="L14" s="90">
        <v>79</v>
      </c>
      <c r="M14" s="85">
        <f t="shared" si="1"/>
        <v>243</v>
      </c>
      <c r="N14" s="85">
        <f t="shared" si="2"/>
        <v>496</v>
      </c>
      <c r="P14" s="90">
        <v>3</v>
      </c>
    </row>
    <row r="15" spans="1:18">
      <c r="A15" s="90">
        <v>9</v>
      </c>
      <c r="B15" s="89" t="s">
        <v>158</v>
      </c>
      <c r="C15" s="89" t="s">
        <v>124</v>
      </c>
      <c r="D15" s="90">
        <v>1954</v>
      </c>
      <c r="E15" s="89" t="s">
        <v>7</v>
      </c>
      <c r="F15" s="90">
        <v>82</v>
      </c>
      <c r="G15" s="90">
        <v>79</v>
      </c>
      <c r="H15" s="90">
        <v>90</v>
      </c>
      <c r="I15" s="85">
        <f t="shared" si="0"/>
        <v>251</v>
      </c>
      <c r="J15" s="90">
        <v>68</v>
      </c>
      <c r="K15" s="90">
        <v>76</v>
      </c>
      <c r="L15" s="90">
        <v>78</v>
      </c>
      <c r="M15" s="85">
        <f t="shared" si="1"/>
        <v>222</v>
      </c>
      <c r="N15" s="85">
        <f t="shared" si="2"/>
        <v>473</v>
      </c>
      <c r="P15" s="90">
        <v>2</v>
      </c>
    </row>
    <row r="16" spans="1:18">
      <c r="A16" s="90"/>
      <c r="D16" s="90"/>
      <c r="I16" s="85"/>
      <c r="M16" s="85"/>
      <c r="N16" s="85"/>
      <c r="P16" s="85"/>
    </row>
    <row r="17" spans="1:18">
      <c r="A17" s="90"/>
      <c r="D17" s="90"/>
      <c r="I17" s="85"/>
      <c r="M17" s="85"/>
      <c r="N17" s="85"/>
      <c r="P17" s="90"/>
    </row>
    <row r="18" spans="1:18">
      <c r="A18" s="235" t="s">
        <v>317</v>
      </c>
      <c r="B18" s="235"/>
      <c r="C18" s="235"/>
      <c r="D18" s="235"/>
      <c r="E18" s="235"/>
      <c r="F18" s="90">
        <v>392</v>
      </c>
      <c r="G18" s="219" t="s">
        <v>147</v>
      </c>
      <c r="H18" s="219"/>
      <c r="I18" s="219"/>
      <c r="J18" s="219"/>
      <c r="K18" s="219"/>
      <c r="L18" s="219" t="s">
        <v>159</v>
      </c>
      <c r="M18" s="219"/>
      <c r="N18" s="219"/>
      <c r="P18" s="90"/>
      <c r="R18" s="90"/>
    </row>
    <row r="19" spans="1:18">
      <c r="A19" s="85"/>
      <c r="B19" s="85"/>
      <c r="C19" s="85"/>
      <c r="D19" s="85"/>
      <c r="E19" s="85"/>
      <c r="P19" s="90"/>
      <c r="R19" s="90"/>
    </row>
    <row r="20" spans="1:18" s="114" customFormat="1">
      <c r="A20" s="113" t="s">
        <v>30</v>
      </c>
      <c r="B20" s="239" t="s">
        <v>31</v>
      </c>
      <c r="C20" s="239"/>
      <c r="D20" s="113" t="s">
        <v>67</v>
      </c>
      <c r="E20" s="114" t="s">
        <v>1</v>
      </c>
      <c r="F20" s="239" t="s">
        <v>2</v>
      </c>
      <c r="G20" s="239"/>
      <c r="H20" s="239"/>
      <c r="I20" s="239"/>
      <c r="J20" s="239"/>
      <c r="K20" s="239"/>
      <c r="L20" s="239"/>
      <c r="M20" s="239"/>
      <c r="N20" s="113" t="s">
        <v>3</v>
      </c>
      <c r="O20" s="113" t="s">
        <v>6</v>
      </c>
    </row>
    <row r="21" spans="1:18">
      <c r="A21" s="164" t="s">
        <v>34</v>
      </c>
      <c r="B21" s="165" t="s">
        <v>14</v>
      </c>
      <c r="C21" s="165" t="s">
        <v>151</v>
      </c>
      <c r="D21" s="164">
        <v>1972</v>
      </c>
      <c r="E21" s="165" t="s">
        <v>15</v>
      </c>
      <c r="F21" s="166">
        <v>90</v>
      </c>
      <c r="G21" s="166">
        <v>94</v>
      </c>
      <c r="H21" s="164"/>
      <c r="I21" s="164">
        <f t="shared" ref="I21:I26" si="3">SUM(F21:H21)</f>
        <v>184</v>
      </c>
      <c r="J21" s="166">
        <v>90</v>
      </c>
      <c r="K21" s="166">
        <v>92</v>
      </c>
      <c r="L21" s="164"/>
      <c r="M21" s="164">
        <f t="shared" ref="M21:M26" si="4">SUM(J21:L21)</f>
        <v>182</v>
      </c>
      <c r="N21" s="164">
        <f t="shared" ref="N21:N26" si="5">I21+M21</f>
        <v>366</v>
      </c>
      <c r="O21" s="166" t="s">
        <v>34</v>
      </c>
    </row>
    <row r="22" spans="1:18">
      <c r="A22" s="85" t="s">
        <v>35</v>
      </c>
      <c r="B22" s="93" t="s">
        <v>300</v>
      </c>
      <c r="C22" s="93" t="s">
        <v>301</v>
      </c>
      <c r="D22" s="85">
        <v>1963</v>
      </c>
      <c r="E22" s="93" t="s">
        <v>134</v>
      </c>
      <c r="F22" s="90">
        <v>91</v>
      </c>
      <c r="G22" s="90">
        <v>86</v>
      </c>
      <c r="I22" s="85">
        <f t="shared" si="3"/>
        <v>177</v>
      </c>
      <c r="J22" s="90">
        <v>94</v>
      </c>
      <c r="K22" s="90">
        <v>91</v>
      </c>
      <c r="M22" s="85">
        <f t="shared" si="4"/>
        <v>185</v>
      </c>
      <c r="N22" s="85">
        <f t="shared" si="5"/>
        <v>362</v>
      </c>
      <c r="O22" s="90" t="s">
        <v>35</v>
      </c>
    </row>
    <row r="23" spans="1:18">
      <c r="A23" s="85" t="s">
        <v>36</v>
      </c>
      <c r="B23" s="93" t="s">
        <v>13</v>
      </c>
      <c r="C23" s="93" t="s">
        <v>426</v>
      </c>
      <c r="D23" s="85">
        <v>1973</v>
      </c>
      <c r="E23" s="93" t="s">
        <v>134</v>
      </c>
      <c r="F23" s="90">
        <v>95</v>
      </c>
      <c r="G23" s="90">
        <v>79</v>
      </c>
      <c r="I23" s="85">
        <f t="shared" si="3"/>
        <v>174</v>
      </c>
      <c r="J23" s="90">
        <v>88</v>
      </c>
      <c r="K23" s="90">
        <v>91</v>
      </c>
      <c r="M23" s="85">
        <f t="shared" si="4"/>
        <v>179</v>
      </c>
      <c r="N23" s="85">
        <f t="shared" si="5"/>
        <v>353</v>
      </c>
      <c r="O23" s="90" t="s">
        <v>35</v>
      </c>
    </row>
    <row r="24" spans="1:18">
      <c r="A24" s="90">
        <v>4</v>
      </c>
      <c r="B24" s="89" t="s">
        <v>153</v>
      </c>
      <c r="C24" s="89" t="s">
        <v>154</v>
      </c>
      <c r="D24" s="90">
        <v>1966</v>
      </c>
      <c r="E24" s="89" t="s">
        <v>138</v>
      </c>
      <c r="F24" s="90">
        <v>85</v>
      </c>
      <c r="G24" s="90">
        <v>89</v>
      </c>
      <c r="I24" s="85">
        <f t="shared" si="3"/>
        <v>174</v>
      </c>
      <c r="J24" s="90">
        <v>89</v>
      </c>
      <c r="K24" s="90">
        <v>83</v>
      </c>
      <c r="M24" s="85">
        <f t="shared" si="4"/>
        <v>172</v>
      </c>
      <c r="N24" s="85">
        <f t="shared" si="5"/>
        <v>346</v>
      </c>
      <c r="O24" s="90" t="s">
        <v>35</v>
      </c>
    </row>
    <row r="25" spans="1:18">
      <c r="A25" s="90">
        <v>5</v>
      </c>
      <c r="B25" s="89" t="s">
        <v>160</v>
      </c>
      <c r="C25" s="89" t="s">
        <v>161</v>
      </c>
      <c r="D25" s="90">
        <v>1973</v>
      </c>
      <c r="E25" s="89" t="s">
        <v>219</v>
      </c>
      <c r="F25" s="90">
        <v>78</v>
      </c>
      <c r="G25" s="90">
        <v>86</v>
      </c>
      <c r="I25" s="85">
        <f t="shared" si="3"/>
        <v>164</v>
      </c>
      <c r="J25" s="90">
        <v>88</v>
      </c>
      <c r="K25" s="90">
        <v>91</v>
      </c>
      <c r="M25" s="85">
        <f t="shared" si="4"/>
        <v>179</v>
      </c>
      <c r="N25" s="85">
        <f t="shared" si="5"/>
        <v>343</v>
      </c>
      <c r="O25" s="90" t="s">
        <v>36</v>
      </c>
    </row>
    <row r="26" spans="1:18">
      <c r="A26" s="90">
        <v>6</v>
      </c>
      <c r="B26" s="89" t="s">
        <v>156</v>
      </c>
      <c r="C26" s="89" t="s">
        <v>157</v>
      </c>
      <c r="D26" s="90">
        <v>1947</v>
      </c>
      <c r="E26" s="89" t="s">
        <v>9</v>
      </c>
      <c r="F26" s="90">
        <v>82</v>
      </c>
      <c r="G26" s="90">
        <v>84</v>
      </c>
      <c r="I26" s="85">
        <f t="shared" si="3"/>
        <v>166</v>
      </c>
      <c r="J26" s="90">
        <v>64</v>
      </c>
      <c r="K26" s="90">
        <v>90</v>
      </c>
      <c r="M26" s="85">
        <f t="shared" si="4"/>
        <v>154</v>
      </c>
      <c r="N26" s="85">
        <f t="shared" si="5"/>
        <v>320</v>
      </c>
      <c r="O26" s="90" t="s">
        <v>36</v>
      </c>
    </row>
    <row r="27" spans="1:18">
      <c r="A27" s="90"/>
      <c r="D27" s="90"/>
      <c r="I27" s="85"/>
      <c r="M27" s="85"/>
      <c r="N27" s="85"/>
    </row>
    <row r="28" spans="1:18">
      <c r="A28" s="90"/>
      <c r="D28" s="90"/>
      <c r="I28" s="85"/>
      <c r="M28" s="85"/>
      <c r="N28" s="85"/>
    </row>
    <row r="29" spans="1:18">
      <c r="A29" s="207" t="s">
        <v>140</v>
      </c>
      <c r="B29" s="207"/>
      <c r="C29" s="84"/>
      <c r="E29" s="207" t="s">
        <v>231</v>
      </c>
      <c r="F29" s="207"/>
      <c r="L29" s="85"/>
    </row>
    <row r="30" spans="1:18">
      <c r="A30" s="90"/>
      <c r="B30" s="90"/>
      <c r="C30" s="94"/>
      <c r="F30" s="94"/>
      <c r="J30" s="84"/>
      <c r="K30" s="84"/>
      <c r="L30" s="85"/>
    </row>
    <row r="31" spans="1:18">
      <c r="A31" s="90"/>
      <c r="B31" s="90"/>
      <c r="C31" s="94"/>
      <c r="F31" s="94"/>
      <c r="J31" s="84"/>
      <c r="K31" s="84"/>
      <c r="L31" s="85"/>
    </row>
    <row r="32" spans="1:18">
      <c r="A32" s="207" t="s">
        <v>68</v>
      </c>
      <c r="B32" s="207"/>
      <c r="C32" s="207"/>
      <c r="E32" s="207" t="s">
        <v>228</v>
      </c>
      <c r="F32" s="207"/>
      <c r="J32" s="84"/>
      <c r="K32" s="84"/>
      <c r="L32" s="85"/>
    </row>
    <row r="33" spans="1:14">
      <c r="A33" s="84"/>
      <c r="B33" s="84"/>
      <c r="C33" s="84"/>
      <c r="J33" s="84"/>
      <c r="K33" s="84"/>
      <c r="L33" s="85"/>
    </row>
    <row r="34" spans="1:14">
      <c r="A34" s="84"/>
      <c r="B34" s="84"/>
      <c r="C34" s="84"/>
      <c r="D34" s="84"/>
      <c r="E34" s="84"/>
      <c r="J34" s="84"/>
      <c r="K34" s="84"/>
      <c r="L34" s="85"/>
    </row>
    <row r="35" spans="1:14">
      <c r="A35" s="84"/>
      <c r="B35" s="84"/>
      <c r="C35" s="84"/>
      <c r="D35" s="84"/>
      <c r="E35" s="84"/>
      <c r="J35" s="84"/>
      <c r="K35" s="84"/>
      <c r="L35" s="85"/>
    </row>
    <row r="36" spans="1:14">
      <c r="A36" s="84"/>
      <c r="B36" s="84"/>
      <c r="C36" s="84"/>
      <c r="D36" s="84"/>
      <c r="E36" s="84"/>
      <c r="J36" s="84"/>
      <c r="K36" s="84"/>
      <c r="L36" s="85"/>
    </row>
    <row r="37" spans="1:14">
      <c r="A37" s="84"/>
      <c r="B37" s="84"/>
      <c r="C37" s="84"/>
      <c r="D37" s="84"/>
      <c r="E37" s="84"/>
      <c r="J37" s="84"/>
      <c r="K37" s="84"/>
      <c r="L37" s="85"/>
    </row>
    <row r="38" spans="1:14">
      <c r="A38" s="84"/>
      <c r="B38" s="84"/>
      <c r="C38" s="84"/>
      <c r="D38" s="84"/>
      <c r="E38" s="84"/>
      <c r="J38" s="84"/>
      <c r="K38" s="84"/>
      <c r="L38" s="85"/>
    </row>
    <row r="39" spans="1:14">
      <c r="A39" s="84"/>
      <c r="B39" s="84"/>
      <c r="C39" s="84"/>
      <c r="D39" s="84"/>
      <c r="E39" s="84"/>
      <c r="J39" s="84"/>
      <c r="K39" s="84"/>
      <c r="L39" s="85"/>
    </row>
    <row r="40" spans="1:14">
      <c r="A40" s="84"/>
      <c r="B40" s="84"/>
      <c r="C40" s="84"/>
      <c r="D40" s="84"/>
      <c r="E40" s="84"/>
      <c r="J40" s="84"/>
      <c r="K40" s="84"/>
      <c r="L40" s="85"/>
    </row>
    <row r="41" spans="1:14">
      <c r="A41" s="84"/>
      <c r="B41" s="84"/>
      <c r="C41" s="84"/>
      <c r="D41" s="84"/>
      <c r="E41" s="84"/>
      <c r="J41" s="84"/>
      <c r="K41" s="84"/>
      <c r="L41" s="85"/>
    </row>
    <row r="42" spans="1:14">
      <c r="A42" s="84"/>
      <c r="B42" s="84"/>
      <c r="C42" s="84"/>
      <c r="D42" s="84"/>
      <c r="E42" s="84"/>
      <c r="J42" s="84"/>
      <c r="K42" s="84"/>
      <c r="L42" s="85"/>
    </row>
    <row r="43" spans="1:14">
      <c r="A43" s="84"/>
      <c r="B43" s="84"/>
      <c r="C43" s="84"/>
      <c r="D43" s="84"/>
      <c r="E43" s="84"/>
      <c r="J43" s="84"/>
      <c r="K43" s="84"/>
      <c r="L43" s="85"/>
    </row>
    <row r="44" spans="1:14">
      <c r="A44" s="84"/>
      <c r="B44" s="84"/>
      <c r="C44" s="84"/>
      <c r="D44" s="84"/>
      <c r="E44" s="84"/>
      <c r="J44" s="84"/>
      <c r="K44" s="84"/>
      <c r="L44" s="85"/>
    </row>
    <row r="45" spans="1:14">
      <c r="A45" s="90"/>
      <c r="D45" s="90"/>
      <c r="I45" s="85"/>
      <c r="M45" s="85"/>
      <c r="N45" s="85"/>
    </row>
  </sheetData>
  <mergeCells count="18">
    <mergeCell ref="A4:E4"/>
    <mergeCell ref="B20:C20"/>
    <mergeCell ref="A29:B29"/>
    <mergeCell ref="E29:F29"/>
    <mergeCell ref="A32:C32"/>
    <mergeCell ref="E32:F32"/>
    <mergeCell ref="J6:M6"/>
    <mergeCell ref="F20:M20"/>
    <mergeCell ref="A1:P1"/>
    <mergeCell ref="A18:E18"/>
    <mergeCell ref="G18:K18"/>
    <mergeCell ref="L18:N18"/>
    <mergeCell ref="G4:K4"/>
    <mergeCell ref="L4:N4"/>
    <mergeCell ref="B6:C6"/>
    <mergeCell ref="A2:B2"/>
    <mergeCell ref="K2:P2"/>
    <mergeCell ref="F6:I6"/>
  </mergeCells>
  <phoneticPr fontId="0" type="noConversion"/>
  <printOptions horizontalCentered="1"/>
  <pageMargins left="0.15748031496062992" right="0.15748031496062992" top="1.1000000000000001" bottom="0.19685039370078741" header="0.15748031496062992" footer="0.19685039370078741"/>
  <pageSetup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opLeftCell="A16" zoomScaleNormal="100" workbookViewId="0">
      <selection activeCell="C40" sqref="C40"/>
    </sheetView>
  </sheetViews>
  <sheetFormatPr defaultRowHeight="13.2"/>
  <cols>
    <col min="1" max="1" width="14.33203125" customWidth="1"/>
    <col min="2" max="2" width="16.5546875" customWidth="1"/>
    <col min="3" max="3" width="16" customWidth="1"/>
    <col min="4" max="4" width="13.109375" customWidth="1"/>
    <col min="6" max="6" width="19.6640625" bestFit="1" customWidth="1"/>
  </cols>
  <sheetData>
    <row r="1" spans="1:5" ht="17.399999999999999">
      <c r="A1" s="38"/>
      <c r="B1" s="38" t="s">
        <v>511</v>
      </c>
      <c r="C1" s="36"/>
      <c r="D1" s="36"/>
      <c r="E1" s="36"/>
    </row>
    <row r="2" spans="1:5">
      <c r="A2" s="36"/>
      <c r="B2" s="40" t="s">
        <v>197</v>
      </c>
      <c r="C2" s="36"/>
      <c r="D2" s="36"/>
      <c r="E2" s="36"/>
    </row>
    <row r="3" spans="1:5">
      <c r="A3" s="36"/>
      <c r="B3" s="36" t="s">
        <v>512</v>
      </c>
      <c r="C3" s="36"/>
      <c r="D3" s="36"/>
      <c r="E3" s="36"/>
    </row>
    <row r="4" spans="1:5">
      <c r="A4" s="36"/>
      <c r="B4" s="36" t="s">
        <v>314</v>
      </c>
      <c r="C4" s="36"/>
      <c r="D4" s="36"/>
      <c r="E4" s="36"/>
    </row>
    <row r="5" spans="1:5">
      <c r="A5" s="36"/>
      <c r="B5" s="36"/>
      <c r="C5" s="36"/>
      <c r="D5" s="36"/>
      <c r="E5" s="36"/>
    </row>
    <row r="6" spans="1:5">
      <c r="A6" s="36"/>
      <c r="B6" s="37" t="s">
        <v>198</v>
      </c>
      <c r="C6" s="36"/>
      <c r="D6" s="36"/>
      <c r="E6" s="36"/>
    </row>
    <row r="7" spans="1:5">
      <c r="A7" s="36"/>
      <c r="B7" s="36" t="s">
        <v>178</v>
      </c>
      <c r="C7" s="36"/>
      <c r="D7" s="36"/>
      <c r="E7" s="36"/>
    </row>
    <row r="8" spans="1:5">
      <c r="A8" s="36"/>
      <c r="B8" s="36" t="s">
        <v>512</v>
      </c>
      <c r="C8" s="36"/>
      <c r="D8" s="36"/>
      <c r="E8" s="36"/>
    </row>
    <row r="9" spans="1:5">
      <c r="A9" s="36"/>
      <c r="C9" s="36"/>
      <c r="D9" s="36"/>
      <c r="E9" s="36"/>
    </row>
    <row r="10" spans="1:5">
      <c r="A10" s="36"/>
      <c r="B10" s="37" t="s">
        <v>199</v>
      </c>
      <c r="C10" s="36"/>
      <c r="D10" s="36"/>
      <c r="E10" s="36"/>
    </row>
    <row r="11" spans="1:5">
      <c r="A11" s="36"/>
      <c r="B11" s="36" t="s">
        <v>504</v>
      </c>
      <c r="C11" s="36"/>
      <c r="D11" s="36"/>
      <c r="E11" s="36"/>
    </row>
    <row r="12" spans="1:5">
      <c r="A12" s="36"/>
      <c r="B12" s="36" t="s">
        <v>228</v>
      </c>
      <c r="C12" s="36"/>
      <c r="D12" s="36"/>
      <c r="E12" s="36"/>
    </row>
    <row r="13" spans="1:5">
      <c r="A13" s="36"/>
      <c r="B13" s="36"/>
      <c r="C13" s="36"/>
      <c r="D13" s="36"/>
      <c r="E13" s="36"/>
    </row>
    <row r="14" spans="1:5">
      <c r="A14" s="36"/>
      <c r="B14" s="37" t="s">
        <v>223</v>
      </c>
      <c r="C14" s="37" t="s">
        <v>504</v>
      </c>
      <c r="D14" s="36" t="s">
        <v>313</v>
      </c>
      <c r="E14" s="36"/>
    </row>
    <row r="15" spans="1:5">
      <c r="A15" s="36"/>
      <c r="B15" s="36"/>
      <c r="C15" s="36" t="s">
        <v>506</v>
      </c>
      <c r="D15" s="36" t="s">
        <v>513</v>
      </c>
      <c r="E15" s="36"/>
    </row>
    <row r="16" spans="1:5">
      <c r="A16" s="36"/>
      <c r="B16" s="36"/>
      <c r="C16" s="36" t="s">
        <v>514</v>
      </c>
      <c r="D16" s="36" t="s">
        <v>513</v>
      </c>
      <c r="E16" s="39" t="s">
        <v>229</v>
      </c>
    </row>
    <row r="17" spans="1:5">
      <c r="A17" s="36"/>
      <c r="B17" s="36"/>
      <c r="C17" s="36" t="s">
        <v>314</v>
      </c>
      <c r="D17" s="36"/>
      <c r="E17" s="39" t="s">
        <v>229</v>
      </c>
    </row>
    <row r="18" spans="1:5">
      <c r="A18" s="36"/>
      <c r="B18" s="36"/>
      <c r="C18" s="36"/>
      <c r="D18" s="36"/>
      <c r="E18" s="36"/>
    </row>
    <row r="19" spans="1:5">
      <c r="A19" s="36"/>
      <c r="B19" s="37" t="s">
        <v>224</v>
      </c>
      <c r="C19" s="37" t="s">
        <v>505</v>
      </c>
      <c r="D19" s="36" t="s">
        <v>313</v>
      </c>
      <c r="E19" s="36"/>
    </row>
    <row r="20" spans="1:5">
      <c r="A20" s="36"/>
      <c r="B20" s="36"/>
      <c r="C20" s="36" t="s">
        <v>506</v>
      </c>
      <c r="D20" s="36"/>
      <c r="E20" s="36"/>
    </row>
    <row r="21" spans="1:5">
      <c r="A21" s="36"/>
      <c r="B21" s="36"/>
      <c r="C21" s="36" t="s">
        <v>507</v>
      </c>
      <c r="D21" s="36"/>
      <c r="E21" s="36"/>
    </row>
    <row r="22" spans="1:5">
      <c r="A22" s="36"/>
      <c r="B22" s="37" t="s">
        <v>225</v>
      </c>
      <c r="C22" s="37" t="s">
        <v>226</v>
      </c>
      <c r="D22" s="36" t="s">
        <v>313</v>
      </c>
      <c r="E22" s="39" t="s">
        <v>229</v>
      </c>
    </row>
    <row r="23" spans="1:5">
      <c r="A23" s="36"/>
      <c r="B23" s="36"/>
      <c r="C23" s="36" t="s">
        <v>227</v>
      </c>
      <c r="D23" s="36"/>
      <c r="E23" s="36"/>
    </row>
    <row r="24" spans="1:5">
      <c r="A24" s="36"/>
      <c r="B24" s="36"/>
      <c r="C24" s="36" t="s">
        <v>228</v>
      </c>
      <c r="D24" s="36"/>
      <c r="E24" s="39" t="s">
        <v>229</v>
      </c>
    </row>
    <row r="25" spans="1:5">
      <c r="A25" s="36"/>
      <c r="B25" s="36"/>
      <c r="C25" s="36" t="s">
        <v>233</v>
      </c>
      <c r="D25" s="36"/>
      <c r="E25" s="39" t="s">
        <v>229</v>
      </c>
    </row>
    <row r="26" spans="1:5">
      <c r="A26" s="36"/>
      <c r="B26" s="36"/>
      <c r="C26" s="36" t="s">
        <v>319</v>
      </c>
      <c r="D26" s="36"/>
      <c r="E26" s="36"/>
    </row>
    <row r="27" spans="1:5">
      <c r="A27" s="36"/>
      <c r="B27" s="36"/>
      <c r="C27" s="36" t="s">
        <v>515</v>
      </c>
      <c r="D27" s="36"/>
      <c r="E27" s="39"/>
    </row>
    <row r="28" spans="1:5">
      <c r="A28" s="36"/>
      <c r="B28" s="36"/>
      <c r="C28" s="36"/>
      <c r="D28" s="36"/>
      <c r="E28" s="39"/>
    </row>
    <row r="29" spans="1:5">
      <c r="A29" s="36"/>
      <c r="B29" s="36"/>
      <c r="C29" s="36"/>
      <c r="D29" s="36"/>
      <c r="E29" s="36"/>
    </row>
    <row r="30" spans="1:5">
      <c r="A30" s="36"/>
      <c r="B30" s="37" t="s">
        <v>230</v>
      </c>
      <c r="C30" s="36" t="s">
        <v>233</v>
      </c>
      <c r="D30" s="36" t="s">
        <v>313</v>
      </c>
      <c r="E30" s="36"/>
    </row>
    <row r="31" spans="1:5">
      <c r="A31" s="36"/>
      <c r="B31" s="36"/>
      <c r="C31" s="36" t="s">
        <v>231</v>
      </c>
      <c r="D31" s="36" t="s">
        <v>232</v>
      </c>
      <c r="E31" s="36"/>
    </row>
    <row r="32" spans="1:5">
      <c r="A32" s="36"/>
      <c r="B32" s="36"/>
      <c r="C32" s="36" t="s">
        <v>228</v>
      </c>
      <c r="D32" s="36"/>
      <c r="E32" s="39" t="s">
        <v>229</v>
      </c>
    </row>
    <row r="33" spans="1:5">
      <c r="A33" s="36"/>
      <c r="B33" s="36"/>
      <c r="C33" s="36" t="s">
        <v>234</v>
      </c>
      <c r="D33" s="36" t="s">
        <v>315</v>
      </c>
      <c r="E33" s="39" t="s">
        <v>229</v>
      </c>
    </row>
    <row r="34" spans="1:5">
      <c r="A34" s="36"/>
      <c r="B34" s="36"/>
      <c r="C34" s="36" t="s">
        <v>516</v>
      </c>
      <c r="D34" s="36" t="s">
        <v>315</v>
      </c>
      <c r="E34" s="36" t="e">
        <f>+finaalid</f>
        <v>#NAME?</v>
      </c>
    </row>
    <row r="35" spans="1:5">
      <c r="A35" s="36"/>
      <c r="B35" s="36"/>
      <c r="D35" s="36"/>
      <c r="E35" s="36"/>
    </row>
    <row r="36" spans="1:5">
      <c r="A36" s="36"/>
      <c r="B36" s="37" t="s">
        <v>316</v>
      </c>
      <c r="C36" s="37" t="s">
        <v>517</v>
      </c>
      <c r="D36" s="36" t="s">
        <v>313</v>
      </c>
      <c r="E36" s="36"/>
    </row>
    <row r="37" spans="1:5">
      <c r="A37" s="36"/>
      <c r="B37" s="36"/>
      <c r="C37" s="36" t="s">
        <v>518</v>
      </c>
      <c r="D37" s="36"/>
      <c r="E37" s="36"/>
    </row>
    <row r="38" spans="1:5">
      <c r="A38" s="36"/>
      <c r="B38" s="36"/>
      <c r="C38" s="36"/>
      <c r="D38" s="36"/>
      <c r="E38" s="36"/>
    </row>
  </sheetData>
  <phoneticPr fontId="0" type="noConversion"/>
  <pageMargins left="0.75" right="0.75" top="1" bottom="1" header="0.5" footer="0.5"/>
  <pageSetup paperSize="9" scale="98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zoomScaleNormal="75" zoomScaleSheetLayoutView="75" workbookViewId="0">
      <selection sqref="A1:S1"/>
    </sheetView>
  </sheetViews>
  <sheetFormatPr defaultColWidth="9.109375" defaultRowHeight="15.6"/>
  <cols>
    <col min="1" max="1" width="6.5546875" style="90" customWidth="1"/>
    <col min="2" max="2" width="12" style="89" customWidth="1"/>
    <col min="3" max="3" width="18.88671875" style="89" bestFit="1" customWidth="1"/>
    <col min="4" max="4" width="5.88671875" style="90" bestFit="1" customWidth="1"/>
    <col min="5" max="5" width="20" style="89" bestFit="1" customWidth="1"/>
    <col min="6" max="6" width="3.5546875" style="90" bestFit="1" customWidth="1"/>
    <col min="7" max="8" width="4.6640625" style="90" bestFit="1" customWidth="1"/>
    <col min="9" max="10" width="3.5546875" style="90" bestFit="1" customWidth="1"/>
    <col min="11" max="11" width="4.6640625" style="90" bestFit="1" customWidth="1"/>
    <col min="12" max="13" width="3.5546875" style="90" bestFit="1" customWidth="1"/>
    <col min="14" max="14" width="4.6640625" style="90" bestFit="1" customWidth="1"/>
    <col min="15" max="15" width="9.33203125" style="90" bestFit="1" customWidth="1"/>
    <col min="16" max="16" width="8.6640625" style="90" bestFit="1" customWidth="1"/>
    <col min="17" max="17" width="8.33203125" style="90" bestFit="1" customWidth="1"/>
    <col min="18" max="18" width="7" style="90" bestFit="1" customWidth="1"/>
    <col min="19" max="19" width="12.33203125" style="90" bestFit="1" customWidth="1"/>
    <col min="20" max="16384" width="9.109375" style="89"/>
  </cols>
  <sheetData>
    <row r="1" spans="1:19" ht="17.399999999999999">
      <c r="A1" s="224" t="s">
        <v>394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</row>
    <row r="2" spans="1:19">
      <c r="A2" s="219" t="s">
        <v>308</v>
      </c>
      <c r="B2" s="219"/>
      <c r="L2" s="154"/>
      <c r="Q2" s="223">
        <v>39691</v>
      </c>
      <c r="R2" s="223"/>
      <c r="S2" s="223"/>
    </row>
    <row r="3" spans="1:19">
      <c r="L3" s="154"/>
    </row>
    <row r="4" spans="1:19">
      <c r="A4" s="225" t="s">
        <v>222</v>
      </c>
      <c r="B4" s="225"/>
      <c r="C4" s="225"/>
      <c r="D4" s="225"/>
      <c r="E4" s="225"/>
      <c r="H4" s="89"/>
      <c r="I4" s="89"/>
      <c r="J4" s="94"/>
      <c r="K4" s="94"/>
      <c r="L4" s="94"/>
      <c r="M4" s="89"/>
      <c r="N4" s="94"/>
      <c r="O4" s="90">
        <v>586</v>
      </c>
      <c r="P4" s="219" t="s">
        <v>170</v>
      </c>
      <c r="Q4" s="219"/>
      <c r="R4" s="90">
        <v>1995</v>
      </c>
      <c r="S4" s="84" t="s">
        <v>127</v>
      </c>
    </row>
    <row r="5" spans="1:19">
      <c r="A5" s="225"/>
      <c r="B5" s="225"/>
      <c r="C5" s="225"/>
      <c r="D5" s="225"/>
      <c r="E5" s="225"/>
      <c r="H5" s="89"/>
      <c r="I5" s="94"/>
      <c r="J5" s="89"/>
      <c r="K5" s="94"/>
      <c r="L5" s="94"/>
      <c r="M5" s="94"/>
      <c r="N5" s="89"/>
      <c r="O5" s="90">
        <v>680.9</v>
      </c>
      <c r="P5" s="219" t="s">
        <v>310</v>
      </c>
      <c r="Q5" s="219"/>
      <c r="R5" s="90">
        <v>2006</v>
      </c>
      <c r="S5" s="84" t="s">
        <v>0</v>
      </c>
    </row>
    <row r="6" spans="1:19">
      <c r="A6" s="99"/>
      <c r="B6" s="99"/>
      <c r="C6" s="99"/>
      <c r="D6" s="99"/>
      <c r="E6" s="99"/>
    </row>
    <row r="7" spans="1:19" s="105" customFormat="1" ht="16.2">
      <c r="A7" s="100" t="s">
        <v>30</v>
      </c>
      <c r="B7" s="227" t="s">
        <v>31</v>
      </c>
      <c r="C7" s="227"/>
      <c r="D7" s="100" t="s">
        <v>32</v>
      </c>
      <c r="E7" s="105" t="s">
        <v>1</v>
      </c>
      <c r="F7" s="226" t="s">
        <v>92</v>
      </c>
      <c r="G7" s="226"/>
      <c r="H7" s="226"/>
      <c r="I7" s="226" t="s">
        <v>93</v>
      </c>
      <c r="J7" s="226"/>
      <c r="K7" s="226"/>
      <c r="L7" s="226" t="s">
        <v>94</v>
      </c>
      <c r="M7" s="226"/>
      <c r="N7" s="226"/>
      <c r="O7" s="101" t="s">
        <v>5</v>
      </c>
      <c r="P7" s="101" t="s">
        <v>4</v>
      </c>
      <c r="Q7" s="101" t="s">
        <v>3</v>
      </c>
      <c r="R7" s="101" t="s">
        <v>6</v>
      </c>
      <c r="S7" s="100" t="s">
        <v>422</v>
      </c>
    </row>
    <row r="8" spans="1:19">
      <c r="A8" s="197" t="s">
        <v>34</v>
      </c>
      <c r="B8" s="196" t="s">
        <v>220</v>
      </c>
      <c r="C8" s="196" t="s">
        <v>215</v>
      </c>
      <c r="D8" s="197">
        <v>1968</v>
      </c>
      <c r="E8" s="196" t="s">
        <v>164</v>
      </c>
      <c r="F8" s="166">
        <v>97</v>
      </c>
      <c r="G8" s="166">
        <v>98</v>
      </c>
      <c r="H8" s="200">
        <f t="shared" ref="H8:H15" si="0">SUM(F8:G8)</f>
        <v>195</v>
      </c>
      <c r="I8" s="166">
        <v>91</v>
      </c>
      <c r="J8" s="166">
        <v>92</v>
      </c>
      <c r="K8" s="200">
        <f t="shared" ref="K8:K15" si="1">SUM(I8:J8)</f>
        <v>183</v>
      </c>
      <c r="L8" s="166">
        <v>94</v>
      </c>
      <c r="M8" s="166">
        <v>99</v>
      </c>
      <c r="N8" s="200">
        <f t="shared" ref="N8:N15" si="2">SUM(L8:M8)</f>
        <v>193</v>
      </c>
      <c r="O8" s="200">
        <f t="shared" ref="O8:O15" si="3">H8+K8+N8</f>
        <v>571</v>
      </c>
      <c r="P8" s="201">
        <v>91.9</v>
      </c>
      <c r="Q8" s="202">
        <f t="shared" ref="Q8:Q15" si="4">SUM(O8:P8)</f>
        <v>662.9</v>
      </c>
      <c r="R8" s="166" t="s">
        <v>33</v>
      </c>
      <c r="S8" s="90">
        <v>12</v>
      </c>
    </row>
    <row r="9" spans="1:19">
      <c r="A9" s="154" t="s">
        <v>35</v>
      </c>
      <c r="B9" s="153" t="s">
        <v>102</v>
      </c>
      <c r="C9" s="153" t="s">
        <v>86</v>
      </c>
      <c r="D9" s="154">
        <v>1953</v>
      </c>
      <c r="E9" s="153" t="s">
        <v>7</v>
      </c>
      <c r="F9" s="106">
        <v>94</v>
      </c>
      <c r="G9" s="106">
        <v>100</v>
      </c>
      <c r="H9" s="157">
        <f t="shared" si="0"/>
        <v>194</v>
      </c>
      <c r="I9" s="90">
        <v>88</v>
      </c>
      <c r="J9" s="90">
        <v>93</v>
      </c>
      <c r="K9" s="157">
        <f t="shared" si="1"/>
        <v>181</v>
      </c>
      <c r="L9" s="90">
        <v>93</v>
      </c>
      <c r="M9" s="90">
        <v>99</v>
      </c>
      <c r="N9" s="157">
        <f t="shared" si="2"/>
        <v>192</v>
      </c>
      <c r="O9" s="157">
        <f t="shared" si="3"/>
        <v>567</v>
      </c>
      <c r="P9" s="158">
        <v>95.1</v>
      </c>
      <c r="Q9" s="159">
        <f t="shared" si="4"/>
        <v>662.1</v>
      </c>
      <c r="R9" s="90" t="s">
        <v>33</v>
      </c>
      <c r="S9" s="90">
        <v>10</v>
      </c>
    </row>
    <row r="10" spans="1:19">
      <c r="A10" s="154" t="s">
        <v>36</v>
      </c>
      <c r="B10" s="153" t="s">
        <v>162</v>
      </c>
      <c r="C10" s="153" t="s">
        <v>163</v>
      </c>
      <c r="D10" s="154">
        <v>1989</v>
      </c>
      <c r="E10" s="153" t="s">
        <v>12</v>
      </c>
      <c r="F10" s="106">
        <v>98</v>
      </c>
      <c r="G10" s="106">
        <v>97</v>
      </c>
      <c r="H10" s="157">
        <f t="shared" si="0"/>
        <v>195</v>
      </c>
      <c r="I10" s="90">
        <v>85</v>
      </c>
      <c r="J10" s="90">
        <v>95</v>
      </c>
      <c r="K10" s="157">
        <f t="shared" si="1"/>
        <v>180</v>
      </c>
      <c r="L10" s="90">
        <v>92</v>
      </c>
      <c r="M10" s="90">
        <v>93</v>
      </c>
      <c r="N10" s="157">
        <f t="shared" si="2"/>
        <v>185</v>
      </c>
      <c r="O10" s="157">
        <f t="shared" si="3"/>
        <v>560</v>
      </c>
      <c r="P10" s="158">
        <v>91.6</v>
      </c>
      <c r="Q10" s="159">
        <f t="shared" si="4"/>
        <v>651.6</v>
      </c>
      <c r="R10" s="90" t="s">
        <v>34</v>
      </c>
      <c r="S10" s="90">
        <v>8</v>
      </c>
    </row>
    <row r="11" spans="1:19">
      <c r="A11" s="166">
        <v>4</v>
      </c>
      <c r="B11" s="191" t="s">
        <v>210</v>
      </c>
      <c r="C11" s="191" t="s">
        <v>211</v>
      </c>
      <c r="D11" s="166">
        <v>1993</v>
      </c>
      <c r="E11" s="191" t="s">
        <v>15</v>
      </c>
      <c r="F11" s="194">
        <v>95</v>
      </c>
      <c r="G11" s="194">
        <v>93</v>
      </c>
      <c r="H11" s="200">
        <f t="shared" si="0"/>
        <v>188</v>
      </c>
      <c r="I11" s="166">
        <v>87</v>
      </c>
      <c r="J11" s="166">
        <v>96</v>
      </c>
      <c r="K11" s="200">
        <f t="shared" si="1"/>
        <v>183</v>
      </c>
      <c r="L11" s="166">
        <v>92</v>
      </c>
      <c r="M11" s="166">
        <v>93</v>
      </c>
      <c r="N11" s="200">
        <f t="shared" si="2"/>
        <v>185</v>
      </c>
      <c r="O11" s="200">
        <f t="shared" si="3"/>
        <v>556</v>
      </c>
      <c r="P11" s="201">
        <v>95.3</v>
      </c>
      <c r="Q11" s="202">
        <f t="shared" si="4"/>
        <v>651.29999999999995</v>
      </c>
      <c r="R11" s="166" t="s">
        <v>34</v>
      </c>
      <c r="S11" s="90">
        <v>7</v>
      </c>
    </row>
    <row r="12" spans="1:19">
      <c r="A12" s="90">
        <v>5</v>
      </c>
      <c r="B12" s="89" t="s">
        <v>216</v>
      </c>
      <c r="C12" s="89" t="s">
        <v>217</v>
      </c>
      <c r="D12" s="90">
        <v>1985</v>
      </c>
      <c r="E12" s="89" t="s">
        <v>17</v>
      </c>
      <c r="F12" s="106">
        <v>91</v>
      </c>
      <c r="G12" s="106">
        <v>94</v>
      </c>
      <c r="H12" s="157">
        <f t="shared" si="0"/>
        <v>185</v>
      </c>
      <c r="I12" s="90">
        <v>90</v>
      </c>
      <c r="J12" s="90">
        <v>94</v>
      </c>
      <c r="K12" s="157">
        <f t="shared" si="1"/>
        <v>184</v>
      </c>
      <c r="L12" s="90">
        <v>95</v>
      </c>
      <c r="M12" s="90">
        <v>89</v>
      </c>
      <c r="N12" s="157">
        <f t="shared" si="2"/>
        <v>184</v>
      </c>
      <c r="O12" s="157">
        <f t="shared" si="3"/>
        <v>553</v>
      </c>
      <c r="P12" s="158">
        <v>96.2</v>
      </c>
      <c r="Q12" s="159">
        <f t="shared" si="4"/>
        <v>649.20000000000005</v>
      </c>
      <c r="R12" s="90" t="s">
        <v>34</v>
      </c>
      <c r="S12" s="90">
        <v>6</v>
      </c>
    </row>
    <row r="13" spans="1:19">
      <c r="A13" s="166">
        <v>6</v>
      </c>
      <c r="B13" s="191" t="s">
        <v>74</v>
      </c>
      <c r="C13" s="191" t="s">
        <v>101</v>
      </c>
      <c r="D13" s="166">
        <v>1989</v>
      </c>
      <c r="E13" s="191" t="s">
        <v>15</v>
      </c>
      <c r="F13" s="166">
        <v>99</v>
      </c>
      <c r="G13" s="166">
        <v>96</v>
      </c>
      <c r="H13" s="200">
        <f t="shared" si="0"/>
        <v>195</v>
      </c>
      <c r="I13" s="166">
        <v>85</v>
      </c>
      <c r="J13" s="166">
        <v>92</v>
      </c>
      <c r="K13" s="200">
        <f t="shared" si="1"/>
        <v>177</v>
      </c>
      <c r="L13" s="166">
        <v>91</v>
      </c>
      <c r="M13" s="166">
        <v>94</v>
      </c>
      <c r="N13" s="200">
        <f t="shared" si="2"/>
        <v>185</v>
      </c>
      <c r="O13" s="200">
        <f t="shared" si="3"/>
        <v>557</v>
      </c>
      <c r="P13" s="201">
        <v>89.8</v>
      </c>
      <c r="Q13" s="202">
        <f t="shared" si="4"/>
        <v>646.79999999999995</v>
      </c>
      <c r="R13" s="166" t="s">
        <v>34</v>
      </c>
      <c r="S13" s="90">
        <v>5</v>
      </c>
    </row>
    <row r="14" spans="1:19">
      <c r="A14" s="90">
        <v>7</v>
      </c>
      <c r="B14" s="89" t="s">
        <v>221</v>
      </c>
      <c r="C14" s="89" t="s">
        <v>100</v>
      </c>
      <c r="D14" s="90">
        <v>1969</v>
      </c>
      <c r="E14" s="89" t="s">
        <v>134</v>
      </c>
      <c r="F14" s="106">
        <v>94</v>
      </c>
      <c r="G14" s="106">
        <v>96</v>
      </c>
      <c r="H14" s="157">
        <f t="shared" si="0"/>
        <v>190</v>
      </c>
      <c r="I14" s="90">
        <v>87</v>
      </c>
      <c r="J14" s="90">
        <v>95</v>
      </c>
      <c r="K14" s="157">
        <f t="shared" si="1"/>
        <v>182</v>
      </c>
      <c r="L14" s="90">
        <v>94</v>
      </c>
      <c r="M14" s="90">
        <v>93</v>
      </c>
      <c r="N14" s="157">
        <f t="shared" si="2"/>
        <v>187</v>
      </c>
      <c r="O14" s="157">
        <f t="shared" si="3"/>
        <v>559</v>
      </c>
      <c r="P14" s="158">
        <v>82.3</v>
      </c>
      <c r="Q14" s="159">
        <f t="shared" si="4"/>
        <v>641.29999999999995</v>
      </c>
      <c r="R14" s="90" t="s">
        <v>34</v>
      </c>
      <c r="S14" s="90">
        <v>4</v>
      </c>
    </row>
    <row r="15" spans="1:19">
      <c r="A15" s="166">
        <v>8</v>
      </c>
      <c r="B15" s="191" t="s">
        <v>212</v>
      </c>
      <c r="C15" s="191" t="s">
        <v>213</v>
      </c>
      <c r="D15" s="166">
        <v>1993</v>
      </c>
      <c r="E15" s="191" t="s">
        <v>15</v>
      </c>
      <c r="F15" s="194">
        <v>95</v>
      </c>
      <c r="G15" s="194">
        <v>96</v>
      </c>
      <c r="H15" s="200">
        <f t="shared" si="0"/>
        <v>191</v>
      </c>
      <c r="I15" s="166">
        <v>87</v>
      </c>
      <c r="J15" s="166">
        <v>90</v>
      </c>
      <c r="K15" s="200">
        <f t="shared" si="1"/>
        <v>177</v>
      </c>
      <c r="L15" s="166">
        <v>93</v>
      </c>
      <c r="M15" s="166">
        <v>95</v>
      </c>
      <c r="N15" s="200">
        <f t="shared" si="2"/>
        <v>188</v>
      </c>
      <c r="O15" s="200">
        <f t="shared" si="3"/>
        <v>556</v>
      </c>
      <c r="P15" s="201">
        <v>84.9</v>
      </c>
      <c r="Q15" s="202">
        <f t="shared" si="4"/>
        <v>640.9</v>
      </c>
      <c r="R15" s="166" t="s">
        <v>34</v>
      </c>
      <c r="S15" s="90">
        <v>3</v>
      </c>
    </row>
    <row r="16" spans="1:19">
      <c r="A16" s="90">
        <v>9</v>
      </c>
      <c r="B16" s="89" t="s">
        <v>296</v>
      </c>
      <c r="C16" s="89" t="s">
        <v>297</v>
      </c>
      <c r="D16" s="90">
        <v>1994</v>
      </c>
      <c r="E16" s="89" t="s">
        <v>9</v>
      </c>
      <c r="F16" s="106">
        <v>97</v>
      </c>
      <c r="G16" s="106">
        <v>96</v>
      </c>
      <c r="H16" s="157">
        <f t="shared" ref="H16:H31" si="5">SUM(F16:G16)</f>
        <v>193</v>
      </c>
      <c r="I16" s="90">
        <v>87</v>
      </c>
      <c r="J16" s="90">
        <v>88</v>
      </c>
      <c r="K16" s="157">
        <f t="shared" ref="K16:K31" si="6">SUM(I16:J16)</f>
        <v>175</v>
      </c>
      <c r="L16" s="90">
        <v>91</v>
      </c>
      <c r="M16" s="90">
        <v>87</v>
      </c>
      <c r="N16" s="157">
        <f t="shared" ref="N16:N31" si="7">SUM(L16:M16)</f>
        <v>178</v>
      </c>
      <c r="O16" s="157">
        <f t="shared" ref="O16:O31" si="8">H16+K16+N16</f>
        <v>546</v>
      </c>
      <c r="P16" s="158"/>
      <c r="Q16" s="159"/>
      <c r="R16" s="90" t="s">
        <v>35</v>
      </c>
      <c r="S16" s="90">
        <v>2</v>
      </c>
    </row>
    <row r="17" spans="1:19" s="153" customFormat="1">
      <c r="A17" s="90">
        <v>10</v>
      </c>
      <c r="B17" s="89" t="s">
        <v>144</v>
      </c>
      <c r="C17" s="89" t="s">
        <v>145</v>
      </c>
      <c r="D17" s="90">
        <v>1986</v>
      </c>
      <c r="E17" s="89" t="s">
        <v>139</v>
      </c>
      <c r="F17" s="106">
        <v>91</v>
      </c>
      <c r="G17" s="106">
        <v>96</v>
      </c>
      <c r="H17" s="157">
        <f t="shared" si="5"/>
        <v>187</v>
      </c>
      <c r="I17" s="90">
        <v>84</v>
      </c>
      <c r="J17" s="90">
        <v>83</v>
      </c>
      <c r="K17" s="157">
        <f t="shared" si="6"/>
        <v>167</v>
      </c>
      <c r="L17" s="90">
        <v>92</v>
      </c>
      <c r="M17" s="90">
        <v>89</v>
      </c>
      <c r="N17" s="157">
        <f t="shared" si="7"/>
        <v>181</v>
      </c>
      <c r="O17" s="157">
        <f t="shared" si="8"/>
        <v>535</v>
      </c>
      <c r="P17" s="158"/>
      <c r="Q17" s="159"/>
      <c r="R17" s="90" t="s">
        <v>35</v>
      </c>
      <c r="S17" s="90">
        <v>1</v>
      </c>
    </row>
    <row r="18" spans="1:19" s="153" customFormat="1">
      <c r="A18" s="90">
        <v>11</v>
      </c>
      <c r="B18" s="89" t="s">
        <v>141</v>
      </c>
      <c r="C18" s="89" t="s">
        <v>142</v>
      </c>
      <c r="D18" s="90">
        <v>1990</v>
      </c>
      <c r="E18" s="89" t="s">
        <v>17</v>
      </c>
      <c r="F18" s="106">
        <v>96</v>
      </c>
      <c r="G18" s="106">
        <v>94</v>
      </c>
      <c r="H18" s="157">
        <f t="shared" si="5"/>
        <v>190</v>
      </c>
      <c r="I18" s="90">
        <v>86</v>
      </c>
      <c r="J18" s="90">
        <v>85</v>
      </c>
      <c r="K18" s="157">
        <f t="shared" si="6"/>
        <v>171</v>
      </c>
      <c r="L18" s="90">
        <v>89</v>
      </c>
      <c r="M18" s="90">
        <v>85</v>
      </c>
      <c r="N18" s="157">
        <f t="shared" si="7"/>
        <v>174</v>
      </c>
      <c r="O18" s="157">
        <f t="shared" si="8"/>
        <v>535</v>
      </c>
      <c r="P18" s="158"/>
      <c r="Q18" s="159"/>
      <c r="R18" s="90" t="s">
        <v>35</v>
      </c>
      <c r="S18" s="154"/>
    </row>
    <row r="19" spans="1:19">
      <c r="A19" s="90">
        <v>12</v>
      </c>
      <c r="B19" s="89" t="s">
        <v>302</v>
      </c>
      <c r="C19" s="89" t="s">
        <v>303</v>
      </c>
      <c r="D19" s="90">
        <v>1990</v>
      </c>
      <c r="E19" s="89" t="s">
        <v>134</v>
      </c>
      <c r="F19" s="149">
        <v>94</v>
      </c>
      <c r="G19" s="149">
        <v>95</v>
      </c>
      <c r="H19" s="157">
        <f t="shared" si="5"/>
        <v>189</v>
      </c>
      <c r="I19" s="90">
        <v>80</v>
      </c>
      <c r="J19" s="90">
        <v>81</v>
      </c>
      <c r="K19" s="157">
        <f t="shared" si="6"/>
        <v>161</v>
      </c>
      <c r="L19" s="90">
        <v>93</v>
      </c>
      <c r="M19" s="90">
        <v>91</v>
      </c>
      <c r="N19" s="157">
        <f t="shared" si="7"/>
        <v>184</v>
      </c>
      <c r="O19" s="157">
        <f t="shared" si="8"/>
        <v>534</v>
      </c>
      <c r="P19" s="158"/>
      <c r="Q19" s="159"/>
      <c r="R19" s="90" t="s">
        <v>35</v>
      </c>
    </row>
    <row r="20" spans="1:19">
      <c r="A20" s="90">
        <v>13</v>
      </c>
      <c r="B20" s="89" t="s">
        <v>304</v>
      </c>
      <c r="C20" s="89" t="s">
        <v>104</v>
      </c>
      <c r="D20" s="90">
        <v>1992</v>
      </c>
      <c r="E20" s="89" t="s">
        <v>10</v>
      </c>
      <c r="F20" s="90">
        <v>91</v>
      </c>
      <c r="G20" s="90">
        <v>92</v>
      </c>
      <c r="H20" s="157">
        <f t="shared" si="5"/>
        <v>183</v>
      </c>
      <c r="I20" s="90">
        <v>89</v>
      </c>
      <c r="J20" s="90">
        <v>78</v>
      </c>
      <c r="K20" s="157">
        <f t="shared" si="6"/>
        <v>167</v>
      </c>
      <c r="L20" s="90">
        <v>94</v>
      </c>
      <c r="M20" s="90">
        <v>88</v>
      </c>
      <c r="N20" s="157">
        <f t="shared" si="7"/>
        <v>182</v>
      </c>
      <c r="O20" s="157">
        <f t="shared" si="8"/>
        <v>532</v>
      </c>
      <c r="P20" s="158"/>
      <c r="Q20" s="159"/>
      <c r="R20" s="90" t="s">
        <v>35</v>
      </c>
    </row>
    <row r="21" spans="1:19">
      <c r="A21" s="90">
        <v>14</v>
      </c>
      <c r="B21" s="89" t="s">
        <v>103</v>
      </c>
      <c r="C21" s="89" t="s">
        <v>87</v>
      </c>
      <c r="D21" s="90">
        <v>1987</v>
      </c>
      <c r="E21" s="89" t="s">
        <v>9</v>
      </c>
      <c r="F21" s="90">
        <v>97</v>
      </c>
      <c r="G21" s="90">
        <v>95</v>
      </c>
      <c r="H21" s="157">
        <f t="shared" si="5"/>
        <v>192</v>
      </c>
      <c r="I21" s="90">
        <v>78</v>
      </c>
      <c r="J21" s="90">
        <v>85</v>
      </c>
      <c r="K21" s="157">
        <f t="shared" si="6"/>
        <v>163</v>
      </c>
      <c r="L21" s="90">
        <v>86</v>
      </c>
      <c r="M21" s="90">
        <v>88</v>
      </c>
      <c r="N21" s="157">
        <f t="shared" si="7"/>
        <v>174</v>
      </c>
      <c r="O21" s="157">
        <f t="shared" si="8"/>
        <v>529</v>
      </c>
      <c r="P21" s="158"/>
      <c r="Q21" s="159"/>
      <c r="R21" s="90" t="s">
        <v>35</v>
      </c>
    </row>
    <row r="22" spans="1:19">
      <c r="A22" s="90">
        <v>15</v>
      </c>
      <c r="B22" s="89" t="s">
        <v>98</v>
      </c>
      <c r="C22" s="89" t="s">
        <v>99</v>
      </c>
      <c r="D22" s="90">
        <v>1991</v>
      </c>
      <c r="E22" s="89" t="s">
        <v>9</v>
      </c>
      <c r="F22" s="106">
        <v>96</v>
      </c>
      <c r="G22" s="106">
        <v>96</v>
      </c>
      <c r="H22" s="157">
        <f t="shared" si="5"/>
        <v>192</v>
      </c>
      <c r="I22" s="90">
        <v>76</v>
      </c>
      <c r="J22" s="90">
        <v>88</v>
      </c>
      <c r="K22" s="157">
        <f t="shared" si="6"/>
        <v>164</v>
      </c>
      <c r="L22" s="90">
        <v>88</v>
      </c>
      <c r="M22" s="90">
        <v>85</v>
      </c>
      <c r="N22" s="157">
        <f t="shared" si="7"/>
        <v>173</v>
      </c>
      <c r="O22" s="157">
        <f t="shared" si="8"/>
        <v>529</v>
      </c>
      <c r="P22" s="158"/>
      <c r="Q22" s="158"/>
      <c r="R22" s="90" t="s">
        <v>35</v>
      </c>
    </row>
    <row r="23" spans="1:19">
      <c r="A23" s="90">
        <v>16</v>
      </c>
      <c r="B23" s="89" t="s">
        <v>305</v>
      </c>
      <c r="C23" s="89" t="s">
        <v>306</v>
      </c>
      <c r="D23" s="90">
        <v>1986</v>
      </c>
      <c r="E23" s="89" t="s">
        <v>138</v>
      </c>
      <c r="F23" s="106">
        <v>94</v>
      </c>
      <c r="G23" s="106">
        <v>94</v>
      </c>
      <c r="H23" s="157">
        <f t="shared" si="5"/>
        <v>188</v>
      </c>
      <c r="I23" s="90">
        <v>89</v>
      </c>
      <c r="J23" s="90">
        <v>78</v>
      </c>
      <c r="K23" s="157">
        <f t="shared" si="6"/>
        <v>167</v>
      </c>
      <c r="L23" s="90">
        <v>82</v>
      </c>
      <c r="M23" s="90">
        <v>90</v>
      </c>
      <c r="N23" s="157">
        <f t="shared" si="7"/>
        <v>172</v>
      </c>
      <c r="O23" s="157">
        <f t="shared" si="8"/>
        <v>527</v>
      </c>
      <c r="P23" s="158"/>
      <c r="Q23" s="159"/>
      <c r="R23" s="90" t="s">
        <v>35</v>
      </c>
    </row>
    <row r="24" spans="1:19">
      <c r="A24" s="90">
        <v>17</v>
      </c>
      <c r="B24" s="54" t="s">
        <v>378</v>
      </c>
      <c r="C24" s="54" t="s">
        <v>379</v>
      </c>
      <c r="D24" s="46">
        <v>1992</v>
      </c>
      <c r="E24" s="54" t="s">
        <v>186</v>
      </c>
      <c r="F24" s="90">
        <v>96</v>
      </c>
      <c r="G24" s="90">
        <v>90</v>
      </c>
      <c r="H24" s="157">
        <f t="shared" si="5"/>
        <v>186</v>
      </c>
      <c r="I24" s="90">
        <v>87</v>
      </c>
      <c r="J24" s="90">
        <v>86</v>
      </c>
      <c r="K24" s="157">
        <f t="shared" si="6"/>
        <v>173</v>
      </c>
      <c r="L24" s="90">
        <v>87</v>
      </c>
      <c r="M24" s="90">
        <v>79</v>
      </c>
      <c r="N24" s="157">
        <f t="shared" si="7"/>
        <v>166</v>
      </c>
      <c r="O24" s="157">
        <f t="shared" si="8"/>
        <v>525</v>
      </c>
      <c r="P24" s="158"/>
      <c r="Q24" s="159"/>
      <c r="R24" s="90" t="s">
        <v>35</v>
      </c>
    </row>
    <row r="25" spans="1:19">
      <c r="A25" s="90">
        <v>18</v>
      </c>
      <c r="B25" s="89" t="s">
        <v>75</v>
      </c>
      <c r="C25" s="89" t="s">
        <v>114</v>
      </c>
      <c r="D25" s="90">
        <v>1976</v>
      </c>
      <c r="E25" s="89" t="s">
        <v>134</v>
      </c>
      <c r="F25" s="90">
        <v>90</v>
      </c>
      <c r="G25" s="90">
        <v>96</v>
      </c>
      <c r="H25" s="157">
        <f t="shared" si="5"/>
        <v>186</v>
      </c>
      <c r="I25" s="90">
        <v>76</v>
      </c>
      <c r="J25" s="90">
        <v>85</v>
      </c>
      <c r="K25" s="157">
        <f t="shared" si="6"/>
        <v>161</v>
      </c>
      <c r="L25" s="90">
        <v>90</v>
      </c>
      <c r="M25" s="90">
        <v>87</v>
      </c>
      <c r="N25" s="157">
        <f t="shared" si="7"/>
        <v>177</v>
      </c>
      <c r="O25" s="157">
        <f t="shared" si="8"/>
        <v>524</v>
      </c>
      <c r="P25" s="158"/>
      <c r="Q25" s="159"/>
      <c r="R25" s="90" t="s">
        <v>36</v>
      </c>
    </row>
    <row r="26" spans="1:19">
      <c r="A26" s="90">
        <v>19</v>
      </c>
      <c r="B26" s="89" t="s">
        <v>214</v>
      </c>
      <c r="C26" s="89" t="s">
        <v>180</v>
      </c>
      <c r="D26" s="90">
        <v>1993</v>
      </c>
      <c r="E26" s="89" t="s">
        <v>139</v>
      </c>
      <c r="F26" s="90">
        <v>94</v>
      </c>
      <c r="G26" s="90">
        <v>95</v>
      </c>
      <c r="H26" s="157">
        <f t="shared" si="5"/>
        <v>189</v>
      </c>
      <c r="I26" s="90">
        <v>84</v>
      </c>
      <c r="J26" s="90">
        <v>85</v>
      </c>
      <c r="K26" s="157">
        <f t="shared" si="6"/>
        <v>169</v>
      </c>
      <c r="L26" s="90">
        <v>79</v>
      </c>
      <c r="M26" s="90">
        <v>84</v>
      </c>
      <c r="N26" s="157">
        <f t="shared" si="7"/>
        <v>163</v>
      </c>
      <c r="O26" s="157">
        <f t="shared" si="8"/>
        <v>521</v>
      </c>
      <c r="P26" s="158"/>
      <c r="Q26" s="159"/>
      <c r="R26" s="90" t="s">
        <v>36</v>
      </c>
    </row>
    <row r="27" spans="1:19">
      <c r="A27" s="90">
        <v>20</v>
      </c>
      <c r="B27" s="89" t="s">
        <v>165</v>
      </c>
      <c r="C27" s="89" t="s">
        <v>143</v>
      </c>
      <c r="D27" s="90">
        <v>1986</v>
      </c>
      <c r="E27" s="89" t="s">
        <v>139</v>
      </c>
      <c r="F27" s="90">
        <v>95</v>
      </c>
      <c r="G27" s="90">
        <v>93</v>
      </c>
      <c r="H27" s="157">
        <f t="shared" si="5"/>
        <v>188</v>
      </c>
      <c r="I27" s="90">
        <v>75</v>
      </c>
      <c r="J27" s="90">
        <v>74</v>
      </c>
      <c r="K27" s="157">
        <f t="shared" si="6"/>
        <v>149</v>
      </c>
      <c r="L27" s="90">
        <v>87</v>
      </c>
      <c r="M27" s="90">
        <v>92</v>
      </c>
      <c r="N27" s="157">
        <f t="shared" si="7"/>
        <v>179</v>
      </c>
      <c r="O27" s="157">
        <f t="shared" si="8"/>
        <v>516</v>
      </c>
      <c r="R27" s="90" t="s">
        <v>36</v>
      </c>
    </row>
    <row r="28" spans="1:19">
      <c r="A28" s="90">
        <v>21</v>
      </c>
      <c r="B28" s="54" t="s">
        <v>380</v>
      </c>
      <c r="C28" s="54" t="s">
        <v>381</v>
      </c>
      <c r="D28" s="46">
        <v>1990</v>
      </c>
      <c r="E28" s="54" t="s">
        <v>134</v>
      </c>
      <c r="F28" s="90">
        <v>91</v>
      </c>
      <c r="G28" s="90">
        <v>94</v>
      </c>
      <c r="H28" s="157">
        <f t="shared" si="5"/>
        <v>185</v>
      </c>
      <c r="I28" s="90">
        <v>76</v>
      </c>
      <c r="J28" s="90">
        <v>74</v>
      </c>
      <c r="K28" s="157">
        <f t="shared" si="6"/>
        <v>150</v>
      </c>
      <c r="L28" s="90">
        <v>88</v>
      </c>
      <c r="M28" s="90">
        <v>92</v>
      </c>
      <c r="N28" s="157">
        <f t="shared" si="7"/>
        <v>180</v>
      </c>
      <c r="O28" s="157">
        <f t="shared" si="8"/>
        <v>515</v>
      </c>
      <c r="R28" s="90" t="s">
        <v>36</v>
      </c>
    </row>
    <row r="29" spans="1:19">
      <c r="A29" s="90">
        <v>22</v>
      </c>
      <c r="B29" s="89" t="s">
        <v>382</v>
      </c>
      <c r="C29" s="89" t="s">
        <v>383</v>
      </c>
      <c r="D29" s="90">
        <v>1966</v>
      </c>
      <c r="E29" s="89" t="s">
        <v>138</v>
      </c>
      <c r="F29" s="90">
        <v>92</v>
      </c>
      <c r="G29" s="90">
        <v>90</v>
      </c>
      <c r="H29" s="157">
        <f t="shared" si="5"/>
        <v>182</v>
      </c>
      <c r="I29" s="90">
        <v>63</v>
      </c>
      <c r="J29" s="90">
        <v>58</v>
      </c>
      <c r="K29" s="157">
        <f t="shared" si="6"/>
        <v>121</v>
      </c>
      <c r="L29" s="90">
        <v>79</v>
      </c>
      <c r="M29" s="90">
        <v>85</v>
      </c>
      <c r="N29" s="157">
        <f t="shared" si="7"/>
        <v>164</v>
      </c>
      <c r="O29" s="157">
        <f t="shared" si="8"/>
        <v>467</v>
      </c>
    </row>
    <row r="30" spans="1:19">
      <c r="A30" s="90">
        <v>23</v>
      </c>
      <c r="B30" s="89" t="s">
        <v>271</v>
      </c>
      <c r="C30" s="89" t="s">
        <v>384</v>
      </c>
      <c r="D30" s="90">
        <v>1975</v>
      </c>
      <c r="E30" s="89" t="s">
        <v>138</v>
      </c>
      <c r="F30" s="90">
        <v>88</v>
      </c>
      <c r="G30" s="90">
        <v>85</v>
      </c>
      <c r="H30" s="157">
        <f t="shared" si="5"/>
        <v>173</v>
      </c>
      <c r="I30" s="90">
        <v>67</v>
      </c>
      <c r="J30" s="90">
        <v>66</v>
      </c>
      <c r="K30" s="157">
        <f t="shared" si="6"/>
        <v>133</v>
      </c>
      <c r="L30" s="90">
        <v>75</v>
      </c>
      <c r="M30" s="90">
        <v>83</v>
      </c>
      <c r="N30" s="157">
        <f t="shared" si="7"/>
        <v>158</v>
      </c>
      <c r="O30" s="157">
        <f t="shared" si="8"/>
        <v>464</v>
      </c>
    </row>
    <row r="31" spans="1:19">
      <c r="A31" s="90">
        <v>24</v>
      </c>
      <c r="B31" s="54" t="s">
        <v>385</v>
      </c>
      <c r="C31" s="54" t="s">
        <v>386</v>
      </c>
      <c r="D31" s="46">
        <v>1973</v>
      </c>
      <c r="E31" s="54" t="s">
        <v>138</v>
      </c>
      <c r="F31" s="90">
        <v>87</v>
      </c>
      <c r="G31" s="90">
        <v>90</v>
      </c>
      <c r="H31" s="157">
        <f t="shared" si="5"/>
        <v>177</v>
      </c>
      <c r="I31" s="90">
        <v>67</v>
      </c>
      <c r="J31" s="90">
        <v>75</v>
      </c>
      <c r="K31" s="157">
        <f t="shared" si="6"/>
        <v>142</v>
      </c>
      <c r="L31" s="90">
        <v>66</v>
      </c>
      <c r="M31" s="90">
        <v>67</v>
      </c>
      <c r="N31" s="157">
        <f t="shared" si="7"/>
        <v>133</v>
      </c>
      <c r="O31" s="157">
        <f t="shared" si="8"/>
        <v>452</v>
      </c>
    </row>
    <row r="32" spans="1:19">
      <c r="B32" s="54"/>
      <c r="C32" s="54"/>
      <c r="D32" s="46"/>
      <c r="E32" s="54"/>
      <c r="H32" s="157"/>
      <c r="K32" s="157"/>
      <c r="N32" s="157"/>
      <c r="O32" s="157"/>
    </row>
    <row r="34" spans="1:19">
      <c r="A34" s="207" t="s">
        <v>140</v>
      </c>
      <c r="B34" s="207"/>
      <c r="D34" s="89"/>
      <c r="E34" s="207" t="s">
        <v>231</v>
      </c>
      <c r="F34" s="207"/>
      <c r="G34" s="84"/>
      <c r="H34" s="89"/>
      <c r="I34" s="89"/>
      <c r="L34" s="85"/>
      <c r="P34" s="89"/>
      <c r="Q34" s="89"/>
      <c r="S34" s="89"/>
    </row>
    <row r="35" spans="1:19">
      <c r="A35" s="84"/>
      <c r="B35" s="84"/>
      <c r="D35" s="89"/>
      <c r="E35" s="84"/>
      <c r="F35" s="84"/>
      <c r="G35" s="84"/>
      <c r="H35" s="89"/>
      <c r="I35" s="89"/>
      <c r="L35" s="85"/>
      <c r="P35" s="89"/>
      <c r="Q35" s="89"/>
      <c r="S35" s="89"/>
    </row>
    <row r="36" spans="1:19">
      <c r="B36" s="90"/>
      <c r="D36" s="89"/>
      <c r="F36" s="89"/>
      <c r="J36" s="84"/>
      <c r="K36" s="84"/>
      <c r="L36" s="85"/>
      <c r="P36" s="93"/>
      <c r="Q36" s="89"/>
      <c r="S36" s="89"/>
    </row>
    <row r="37" spans="1:19">
      <c r="A37" s="207" t="s">
        <v>68</v>
      </c>
      <c r="B37" s="207"/>
      <c r="C37" s="207"/>
      <c r="D37" s="89"/>
      <c r="E37" s="207" t="s">
        <v>228</v>
      </c>
      <c r="F37" s="207"/>
      <c r="G37" s="84"/>
      <c r="H37" s="89"/>
      <c r="I37" s="89"/>
      <c r="J37" s="84"/>
      <c r="K37" s="84"/>
      <c r="L37" s="85"/>
      <c r="P37" s="93"/>
      <c r="Q37" s="89"/>
      <c r="S37" s="89"/>
    </row>
    <row r="43" spans="1:19" ht="17.399999999999999">
      <c r="A43" s="224" t="s">
        <v>410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140"/>
      <c r="R43" s="140"/>
      <c r="S43" s="140"/>
    </row>
    <row r="44" spans="1:19">
      <c r="A44" s="219" t="s">
        <v>308</v>
      </c>
      <c r="B44" s="219"/>
      <c r="L44" s="154"/>
      <c r="Q44" s="89"/>
      <c r="R44" s="89"/>
      <c r="S44" s="89"/>
    </row>
    <row r="45" spans="1:19">
      <c r="L45" s="154"/>
      <c r="N45" s="223">
        <v>39691</v>
      </c>
      <c r="O45" s="223"/>
      <c r="P45" s="223"/>
      <c r="Q45" s="89"/>
      <c r="R45" s="141"/>
      <c r="S45" s="141"/>
    </row>
    <row r="46" spans="1:19">
      <c r="L46" s="154"/>
      <c r="N46" s="95"/>
      <c r="O46" s="95"/>
      <c r="P46" s="95"/>
      <c r="Q46" s="89"/>
      <c r="R46" s="141"/>
      <c r="S46" s="141"/>
    </row>
    <row r="47" spans="1:19">
      <c r="L47" s="154"/>
      <c r="N47" s="95"/>
      <c r="O47" s="95"/>
      <c r="P47" s="95"/>
      <c r="Q47" s="89"/>
      <c r="R47" s="141"/>
      <c r="S47" s="141"/>
    </row>
    <row r="48" spans="1:19">
      <c r="A48" s="225" t="s">
        <v>503</v>
      </c>
      <c r="B48" s="225"/>
      <c r="C48" s="225"/>
      <c r="D48" s="225"/>
      <c r="E48" s="225"/>
      <c r="F48" s="219">
        <v>586</v>
      </c>
      <c r="G48" s="219"/>
      <c r="H48" s="219" t="s">
        <v>170</v>
      </c>
      <c r="I48" s="219"/>
      <c r="J48" s="219"/>
      <c r="K48" s="219"/>
      <c r="L48" s="219">
        <v>1995</v>
      </c>
      <c r="M48" s="219"/>
      <c r="N48" s="219" t="s">
        <v>127</v>
      </c>
      <c r="O48" s="219"/>
      <c r="P48" s="89"/>
      <c r="Q48" s="94"/>
      <c r="R48" s="89"/>
      <c r="S48" s="89"/>
    </row>
    <row r="49" spans="1:19">
      <c r="A49" s="225"/>
      <c r="B49" s="225"/>
      <c r="C49" s="225"/>
      <c r="D49" s="225"/>
      <c r="E49" s="225"/>
      <c r="F49" s="219">
        <v>680.9</v>
      </c>
      <c r="G49" s="219"/>
      <c r="H49" s="219" t="s">
        <v>310</v>
      </c>
      <c r="I49" s="219"/>
      <c r="J49" s="219"/>
      <c r="K49" s="219"/>
      <c r="L49" s="219">
        <v>2006</v>
      </c>
      <c r="M49" s="219"/>
      <c r="N49" s="219" t="s">
        <v>0</v>
      </c>
      <c r="O49" s="219"/>
      <c r="P49" s="89"/>
      <c r="Q49" s="94"/>
      <c r="R49" s="89"/>
      <c r="S49" s="89"/>
    </row>
    <row r="50" spans="1:19">
      <c r="A50" s="99"/>
      <c r="B50" s="99"/>
      <c r="C50" s="99"/>
      <c r="D50" s="99"/>
      <c r="E50" s="99"/>
    </row>
    <row r="51" spans="1:19" s="105" customFormat="1" ht="16.2">
      <c r="A51" s="100" t="s">
        <v>30</v>
      </c>
      <c r="B51" s="227" t="s">
        <v>31</v>
      </c>
      <c r="C51" s="227"/>
      <c r="D51" s="100" t="s">
        <v>32</v>
      </c>
      <c r="E51" s="105" t="s">
        <v>1</v>
      </c>
      <c r="F51" s="226" t="s">
        <v>92</v>
      </c>
      <c r="G51" s="226"/>
      <c r="H51" s="226"/>
      <c r="I51" s="226" t="s">
        <v>93</v>
      </c>
      <c r="J51" s="226"/>
      <c r="K51" s="226"/>
      <c r="L51" s="226" t="s">
        <v>94</v>
      </c>
      <c r="M51" s="226"/>
      <c r="N51" s="226"/>
      <c r="O51" s="101" t="s">
        <v>5</v>
      </c>
      <c r="P51" s="101" t="s">
        <v>6</v>
      </c>
      <c r="Q51" s="101"/>
      <c r="S51" s="100"/>
    </row>
    <row r="52" spans="1:19">
      <c r="A52" s="90">
        <v>1</v>
      </c>
      <c r="B52" s="89" t="s">
        <v>221</v>
      </c>
      <c r="C52" s="89" t="s">
        <v>100</v>
      </c>
      <c r="D52" s="90">
        <v>1969</v>
      </c>
      <c r="E52" s="89" t="s">
        <v>134</v>
      </c>
      <c r="F52" s="106">
        <v>94</v>
      </c>
      <c r="G52" s="106">
        <v>96</v>
      </c>
      <c r="H52" s="157">
        <f t="shared" ref="H52:H69" si="9">SUM(F52:G52)</f>
        <v>190</v>
      </c>
      <c r="I52" s="90">
        <v>87</v>
      </c>
      <c r="J52" s="90">
        <v>95</v>
      </c>
      <c r="K52" s="157">
        <f t="shared" ref="K52:K69" si="10">SUM(I52:J52)</f>
        <v>182</v>
      </c>
      <c r="L52" s="90">
        <v>94</v>
      </c>
      <c r="M52" s="90">
        <v>93</v>
      </c>
      <c r="N52" s="157">
        <f t="shared" ref="N52:N69" si="11">SUM(L52:M52)</f>
        <v>187</v>
      </c>
      <c r="O52" s="157">
        <f t="shared" ref="O52:O69" si="12">H52+K52+N52</f>
        <v>559</v>
      </c>
      <c r="P52" s="158" t="s">
        <v>34</v>
      </c>
      <c r="Q52" s="159"/>
      <c r="R52" s="158"/>
    </row>
    <row r="53" spans="1:19">
      <c r="A53" s="166">
        <v>2</v>
      </c>
      <c r="B53" s="191" t="s">
        <v>74</v>
      </c>
      <c r="C53" s="191" t="s">
        <v>101</v>
      </c>
      <c r="D53" s="166">
        <v>1989</v>
      </c>
      <c r="E53" s="191" t="s">
        <v>15</v>
      </c>
      <c r="F53" s="166">
        <v>99</v>
      </c>
      <c r="G53" s="166">
        <v>96</v>
      </c>
      <c r="H53" s="200">
        <f t="shared" si="9"/>
        <v>195</v>
      </c>
      <c r="I53" s="166">
        <v>85</v>
      </c>
      <c r="J53" s="166">
        <v>92</v>
      </c>
      <c r="K53" s="200">
        <f t="shared" si="10"/>
        <v>177</v>
      </c>
      <c r="L53" s="166">
        <v>91</v>
      </c>
      <c r="M53" s="166">
        <v>94</v>
      </c>
      <c r="N53" s="200">
        <f t="shared" si="11"/>
        <v>185</v>
      </c>
      <c r="O53" s="200">
        <f t="shared" si="12"/>
        <v>557</v>
      </c>
      <c r="P53" s="201" t="s">
        <v>34</v>
      </c>
      <c r="Q53" s="159"/>
      <c r="R53" s="158"/>
    </row>
    <row r="54" spans="1:19">
      <c r="A54" s="166">
        <v>3</v>
      </c>
      <c r="B54" s="191" t="s">
        <v>212</v>
      </c>
      <c r="C54" s="191" t="s">
        <v>213</v>
      </c>
      <c r="D54" s="166">
        <v>1993</v>
      </c>
      <c r="E54" s="191" t="s">
        <v>15</v>
      </c>
      <c r="F54" s="194">
        <v>95</v>
      </c>
      <c r="G54" s="194">
        <v>96</v>
      </c>
      <c r="H54" s="200">
        <f t="shared" si="9"/>
        <v>191</v>
      </c>
      <c r="I54" s="166">
        <v>87</v>
      </c>
      <c r="J54" s="166">
        <v>90</v>
      </c>
      <c r="K54" s="200">
        <f t="shared" si="10"/>
        <v>177</v>
      </c>
      <c r="L54" s="166">
        <v>93</v>
      </c>
      <c r="M54" s="166">
        <v>95</v>
      </c>
      <c r="N54" s="200">
        <f t="shared" si="11"/>
        <v>188</v>
      </c>
      <c r="O54" s="200">
        <f t="shared" si="12"/>
        <v>556</v>
      </c>
      <c r="P54" s="201" t="s">
        <v>34</v>
      </c>
      <c r="Q54" s="159"/>
      <c r="R54" s="158"/>
    </row>
    <row r="55" spans="1:19">
      <c r="A55" s="166">
        <v>4</v>
      </c>
      <c r="B55" s="191" t="s">
        <v>210</v>
      </c>
      <c r="C55" s="191" t="s">
        <v>211</v>
      </c>
      <c r="D55" s="166">
        <v>1993</v>
      </c>
      <c r="E55" s="191" t="s">
        <v>15</v>
      </c>
      <c r="F55" s="194">
        <v>95</v>
      </c>
      <c r="G55" s="194">
        <v>93</v>
      </c>
      <c r="H55" s="200">
        <f t="shared" si="9"/>
        <v>188</v>
      </c>
      <c r="I55" s="166">
        <v>87</v>
      </c>
      <c r="J55" s="166">
        <v>96</v>
      </c>
      <c r="K55" s="200">
        <f t="shared" si="10"/>
        <v>183</v>
      </c>
      <c r="L55" s="166">
        <v>92</v>
      </c>
      <c r="M55" s="166">
        <v>93</v>
      </c>
      <c r="N55" s="200">
        <f t="shared" si="11"/>
        <v>185</v>
      </c>
      <c r="O55" s="200">
        <f t="shared" si="12"/>
        <v>556</v>
      </c>
      <c r="P55" s="201" t="s">
        <v>34</v>
      </c>
      <c r="Q55" s="159"/>
      <c r="R55" s="158"/>
    </row>
    <row r="56" spans="1:19">
      <c r="A56" s="90">
        <v>5</v>
      </c>
      <c r="B56" s="89" t="s">
        <v>216</v>
      </c>
      <c r="C56" s="89" t="s">
        <v>217</v>
      </c>
      <c r="D56" s="90">
        <v>1985</v>
      </c>
      <c r="E56" s="89" t="s">
        <v>17</v>
      </c>
      <c r="F56" s="106">
        <v>91</v>
      </c>
      <c r="G56" s="106">
        <v>94</v>
      </c>
      <c r="H56" s="157">
        <f t="shared" si="9"/>
        <v>185</v>
      </c>
      <c r="I56" s="90">
        <v>90</v>
      </c>
      <c r="J56" s="90">
        <v>94</v>
      </c>
      <c r="K56" s="157">
        <f t="shared" si="10"/>
        <v>184</v>
      </c>
      <c r="L56" s="90">
        <v>95</v>
      </c>
      <c r="M56" s="90">
        <v>89</v>
      </c>
      <c r="N56" s="157">
        <f t="shared" si="11"/>
        <v>184</v>
      </c>
      <c r="O56" s="157">
        <f t="shared" si="12"/>
        <v>553</v>
      </c>
      <c r="P56" s="158" t="s">
        <v>34</v>
      </c>
      <c r="Q56" s="159"/>
      <c r="R56" s="158"/>
    </row>
    <row r="57" spans="1:19">
      <c r="A57" s="90">
        <v>6</v>
      </c>
      <c r="B57" s="89" t="s">
        <v>296</v>
      </c>
      <c r="C57" s="89" t="s">
        <v>297</v>
      </c>
      <c r="D57" s="90">
        <v>1994</v>
      </c>
      <c r="E57" s="89" t="s">
        <v>9</v>
      </c>
      <c r="F57" s="106">
        <v>97</v>
      </c>
      <c r="G57" s="106">
        <v>96</v>
      </c>
      <c r="H57" s="157">
        <f t="shared" si="9"/>
        <v>193</v>
      </c>
      <c r="I57" s="90">
        <v>87</v>
      </c>
      <c r="J57" s="90">
        <v>88</v>
      </c>
      <c r="K57" s="157">
        <f t="shared" si="10"/>
        <v>175</v>
      </c>
      <c r="L57" s="90">
        <v>91</v>
      </c>
      <c r="M57" s="90">
        <v>87</v>
      </c>
      <c r="N57" s="157">
        <f t="shared" si="11"/>
        <v>178</v>
      </c>
      <c r="O57" s="157">
        <f t="shared" si="12"/>
        <v>546</v>
      </c>
      <c r="P57" s="158" t="s">
        <v>35</v>
      </c>
      <c r="Q57" s="159"/>
      <c r="R57" s="158"/>
    </row>
    <row r="58" spans="1:19" s="153" customFormat="1">
      <c r="A58" s="90">
        <v>7</v>
      </c>
      <c r="B58" s="89" t="s">
        <v>144</v>
      </c>
      <c r="C58" s="89" t="s">
        <v>145</v>
      </c>
      <c r="D58" s="90">
        <v>1986</v>
      </c>
      <c r="E58" s="89" t="s">
        <v>139</v>
      </c>
      <c r="F58" s="106">
        <v>91</v>
      </c>
      <c r="G58" s="106">
        <v>96</v>
      </c>
      <c r="H58" s="157">
        <f t="shared" si="9"/>
        <v>187</v>
      </c>
      <c r="I58" s="90">
        <v>84</v>
      </c>
      <c r="J58" s="90">
        <v>83</v>
      </c>
      <c r="K58" s="157">
        <f t="shared" si="10"/>
        <v>167</v>
      </c>
      <c r="L58" s="90">
        <v>92</v>
      </c>
      <c r="M58" s="90">
        <v>89</v>
      </c>
      <c r="N58" s="157">
        <f t="shared" si="11"/>
        <v>181</v>
      </c>
      <c r="O58" s="157">
        <f t="shared" si="12"/>
        <v>535</v>
      </c>
      <c r="P58" s="158" t="s">
        <v>35</v>
      </c>
      <c r="Q58" s="159"/>
      <c r="R58" s="154"/>
      <c r="S58" s="154"/>
    </row>
    <row r="59" spans="1:19" s="153" customFormat="1">
      <c r="A59" s="90">
        <v>8</v>
      </c>
      <c r="B59" s="89" t="s">
        <v>141</v>
      </c>
      <c r="C59" s="89" t="s">
        <v>142</v>
      </c>
      <c r="D59" s="90">
        <v>1990</v>
      </c>
      <c r="E59" s="89" t="s">
        <v>17</v>
      </c>
      <c r="F59" s="106">
        <v>96</v>
      </c>
      <c r="G59" s="106">
        <v>94</v>
      </c>
      <c r="H59" s="157">
        <f t="shared" si="9"/>
        <v>190</v>
      </c>
      <c r="I59" s="90">
        <v>86</v>
      </c>
      <c r="J59" s="90">
        <v>85</v>
      </c>
      <c r="K59" s="157">
        <f t="shared" si="10"/>
        <v>171</v>
      </c>
      <c r="L59" s="90">
        <v>89</v>
      </c>
      <c r="M59" s="90">
        <v>85</v>
      </c>
      <c r="N59" s="157">
        <f t="shared" si="11"/>
        <v>174</v>
      </c>
      <c r="O59" s="157">
        <f t="shared" si="12"/>
        <v>535</v>
      </c>
      <c r="P59" s="158" t="s">
        <v>35</v>
      </c>
      <c r="Q59" s="159"/>
      <c r="R59" s="154"/>
      <c r="S59" s="154"/>
    </row>
    <row r="60" spans="1:19">
      <c r="A60" s="90">
        <v>9</v>
      </c>
      <c r="B60" s="89" t="s">
        <v>302</v>
      </c>
      <c r="C60" s="89" t="s">
        <v>303</v>
      </c>
      <c r="D60" s="90">
        <v>1990</v>
      </c>
      <c r="E60" s="89" t="s">
        <v>134</v>
      </c>
      <c r="F60" s="149">
        <v>94</v>
      </c>
      <c r="G60" s="149">
        <v>95</v>
      </c>
      <c r="H60" s="157">
        <f t="shared" si="9"/>
        <v>189</v>
      </c>
      <c r="I60" s="90">
        <v>80</v>
      </c>
      <c r="J60" s="90">
        <v>81</v>
      </c>
      <c r="K60" s="157">
        <f t="shared" si="10"/>
        <v>161</v>
      </c>
      <c r="L60" s="90">
        <v>93</v>
      </c>
      <c r="M60" s="90">
        <v>91</v>
      </c>
      <c r="N60" s="157">
        <f t="shared" si="11"/>
        <v>184</v>
      </c>
      <c r="O60" s="157">
        <f t="shared" si="12"/>
        <v>534</v>
      </c>
      <c r="P60" s="158" t="s">
        <v>35</v>
      </c>
      <c r="Q60" s="159"/>
      <c r="R60" s="154"/>
    </row>
    <row r="61" spans="1:19">
      <c r="A61" s="90">
        <v>10</v>
      </c>
      <c r="B61" s="89" t="s">
        <v>103</v>
      </c>
      <c r="C61" s="89" t="s">
        <v>87</v>
      </c>
      <c r="D61" s="90">
        <v>1987</v>
      </c>
      <c r="E61" s="89" t="s">
        <v>9</v>
      </c>
      <c r="F61" s="90">
        <v>97</v>
      </c>
      <c r="G61" s="90">
        <v>95</v>
      </c>
      <c r="H61" s="157">
        <f t="shared" si="9"/>
        <v>192</v>
      </c>
      <c r="I61" s="90">
        <v>78</v>
      </c>
      <c r="J61" s="90">
        <v>85</v>
      </c>
      <c r="K61" s="157">
        <f t="shared" si="10"/>
        <v>163</v>
      </c>
      <c r="L61" s="90">
        <v>86</v>
      </c>
      <c r="M61" s="90">
        <v>88</v>
      </c>
      <c r="N61" s="157">
        <f t="shared" si="11"/>
        <v>174</v>
      </c>
      <c r="O61" s="157">
        <f t="shared" si="12"/>
        <v>529</v>
      </c>
      <c r="P61" s="158" t="s">
        <v>35</v>
      </c>
      <c r="Q61" s="159"/>
      <c r="R61" s="154"/>
    </row>
    <row r="62" spans="1:19">
      <c r="A62" s="90">
        <v>11</v>
      </c>
      <c r="B62" s="89" t="s">
        <v>98</v>
      </c>
      <c r="C62" s="89" t="s">
        <v>99</v>
      </c>
      <c r="D62" s="90">
        <v>1991</v>
      </c>
      <c r="E62" s="89" t="s">
        <v>9</v>
      </c>
      <c r="F62" s="106">
        <v>96</v>
      </c>
      <c r="G62" s="106">
        <v>96</v>
      </c>
      <c r="H62" s="157">
        <f t="shared" si="9"/>
        <v>192</v>
      </c>
      <c r="I62" s="90">
        <v>76</v>
      </c>
      <c r="J62" s="90">
        <v>88</v>
      </c>
      <c r="K62" s="157">
        <f t="shared" si="10"/>
        <v>164</v>
      </c>
      <c r="L62" s="90">
        <v>88</v>
      </c>
      <c r="M62" s="90">
        <v>85</v>
      </c>
      <c r="N62" s="157">
        <f t="shared" si="11"/>
        <v>173</v>
      </c>
      <c r="O62" s="157">
        <f t="shared" si="12"/>
        <v>529</v>
      </c>
      <c r="P62" s="158" t="s">
        <v>35</v>
      </c>
      <c r="Q62" s="158"/>
      <c r="R62" s="154"/>
    </row>
    <row r="63" spans="1:19">
      <c r="A63" s="90">
        <v>12</v>
      </c>
      <c r="B63" s="89" t="s">
        <v>305</v>
      </c>
      <c r="C63" s="89" t="s">
        <v>306</v>
      </c>
      <c r="D63" s="90">
        <v>1986</v>
      </c>
      <c r="E63" s="89" t="s">
        <v>138</v>
      </c>
      <c r="F63" s="106">
        <v>94</v>
      </c>
      <c r="G63" s="106">
        <v>94</v>
      </c>
      <c r="H63" s="157">
        <f t="shared" si="9"/>
        <v>188</v>
      </c>
      <c r="I63" s="90">
        <v>89</v>
      </c>
      <c r="J63" s="90">
        <v>78</v>
      </c>
      <c r="K63" s="157">
        <f t="shared" si="10"/>
        <v>167</v>
      </c>
      <c r="L63" s="90">
        <v>82</v>
      </c>
      <c r="M63" s="90">
        <v>90</v>
      </c>
      <c r="N63" s="157">
        <f t="shared" si="11"/>
        <v>172</v>
      </c>
      <c r="O63" s="157">
        <f t="shared" si="12"/>
        <v>527</v>
      </c>
      <c r="P63" s="158" t="s">
        <v>35</v>
      </c>
      <c r="Q63" s="159"/>
    </row>
    <row r="64" spans="1:19">
      <c r="A64" s="90">
        <v>13</v>
      </c>
      <c r="B64" s="54" t="s">
        <v>378</v>
      </c>
      <c r="C64" s="54" t="s">
        <v>379</v>
      </c>
      <c r="D64" s="46">
        <v>1992</v>
      </c>
      <c r="E64" s="54" t="s">
        <v>186</v>
      </c>
      <c r="F64" s="90">
        <v>96</v>
      </c>
      <c r="G64" s="90">
        <v>90</v>
      </c>
      <c r="H64" s="157">
        <f t="shared" si="9"/>
        <v>186</v>
      </c>
      <c r="I64" s="90">
        <v>87</v>
      </c>
      <c r="J64" s="90">
        <v>86</v>
      </c>
      <c r="K64" s="157">
        <f t="shared" si="10"/>
        <v>173</v>
      </c>
      <c r="L64" s="90">
        <v>87</v>
      </c>
      <c r="M64" s="90">
        <v>79</v>
      </c>
      <c r="N64" s="157">
        <f t="shared" si="11"/>
        <v>166</v>
      </c>
      <c r="O64" s="157">
        <f t="shared" si="12"/>
        <v>525</v>
      </c>
      <c r="P64" s="158" t="s">
        <v>35</v>
      </c>
      <c r="Q64" s="159"/>
      <c r="R64" s="158"/>
    </row>
    <row r="65" spans="1:19">
      <c r="A65" s="90">
        <v>14</v>
      </c>
      <c r="B65" s="89" t="s">
        <v>75</v>
      </c>
      <c r="C65" s="89" t="s">
        <v>114</v>
      </c>
      <c r="D65" s="90">
        <v>1976</v>
      </c>
      <c r="E65" s="89" t="s">
        <v>134</v>
      </c>
      <c r="F65" s="90">
        <v>90</v>
      </c>
      <c r="G65" s="90">
        <v>96</v>
      </c>
      <c r="H65" s="157">
        <f t="shared" si="9"/>
        <v>186</v>
      </c>
      <c r="I65" s="90">
        <v>76</v>
      </c>
      <c r="J65" s="90">
        <v>85</v>
      </c>
      <c r="K65" s="157">
        <f t="shared" si="10"/>
        <v>161</v>
      </c>
      <c r="L65" s="90">
        <v>90</v>
      </c>
      <c r="M65" s="90">
        <v>87</v>
      </c>
      <c r="N65" s="157">
        <f t="shared" si="11"/>
        <v>177</v>
      </c>
      <c r="O65" s="157">
        <f t="shared" si="12"/>
        <v>524</v>
      </c>
      <c r="P65" s="90" t="s">
        <v>36</v>
      </c>
    </row>
    <row r="66" spans="1:19">
      <c r="A66" s="90">
        <v>15</v>
      </c>
      <c r="B66" s="89" t="s">
        <v>214</v>
      </c>
      <c r="C66" s="89" t="s">
        <v>180</v>
      </c>
      <c r="D66" s="90">
        <v>1993</v>
      </c>
      <c r="E66" s="89" t="s">
        <v>139</v>
      </c>
      <c r="F66" s="90">
        <v>94</v>
      </c>
      <c r="G66" s="90">
        <v>95</v>
      </c>
      <c r="H66" s="157">
        <f t="shared" si="9"/>
        <v>189</v>
      </c>
      <c r="I66" s="90">
        <v>84</v>
      </c>
      <c r="J66" s="90">
        <v>85</v>
      </c>
      <c r="K66" s="157">
        <f t="shared" si="10"/>
        <v>169</v>
      </c>
      <c r="L66" s="90">
        <v>79</v>
      </c>
      <c r="M66" s="90">
        <v>84</v>
      </c>
      <c r="N66" s="157">
        <f t="shared" si="11"/>
        <v>163</v>
      </c>
      <c r="O66" s="157">
        <f t="shared" si="12"/>
        <v>521</v>
      </c>
      <c r="P66" s="90" t="s">
        <v>36</v>
      </c>
    </row>
    <row r="67" spans="1:19">
      <c r="A67" s="90">
        <v>16</v>
      </c>
      <c r="B67" s="89" t="s">
        <v>165</v>
      </c>
      <c r="C67" s="89" t="s">
        <v>143</v>
      </c>
      <c r="D67" s="90">
        <v>1986</v>
      </c>
      <c r="E67" s="89" t="s">
        <v>139</v>
      </c>
      <c r="F67" s="90">
        <v>95</v>
      </c>
      <c r="G67" s="90">
        <v>93</v>
      </c>
      <c r="H67" s="157">
        <f t="shared" si="9"/>
        <v>188</v>
      </c>
      <c r="I67" s="90">
        <v>75</v>
      </c>
      <c r="J67" s="90">
        <v>74</v>
      </c>
      <c r="K67" s="157">
        <f t="shared" si="10"/>
        <v>149</v>
      </c>
      <c r="L67" s="90">
        <v>87</v>
      </c>
      <c r="M67" s="90">
        <v>92</v>
      </c>
      <c r="N67" s="157">
        <f t="shared" si="11"/>
        <v>179</v>
      </c>
      <c r="O67" s="157">
        <f t="shared" si="12"/>
        <v>516</v>
      </c>
      <c r="P67" s="90" t="s">
        <v>36</v>
      </c>
    </row>
    <row r="68" spans="1:19">
      <c r="A68" s="90">
        <v>17</v>
      </c>
      <c r="B68" s="89" t="s">
        <v>382</v>
      </c>
      <c r="C68" s="89" t="s">
        <v>383</v>
      </c>
      <c r="D68" s="90">
        <v>1966</v>
      </c>
      <c r="E68" s="89" t="s">
        <v>138</v>
      </c>
      <c r="F68" s="90">
        <v>92</v>
      </c>
      <c r="G68" s="90">
        <v>90</v>
      </c>
      <c r="H68" s="157">
        <f t="shared" si="9"/>
        <v>182</v>
      </c>
      <c r="I68" s="90">
        <v>63</v>
      </c>
      <c r="J68" s="90">
        <v>58</v>
      </c>
      <c r="K68" s="157">
        <f t="shared" si="10"/>
        <v>121</v>
      </c>
      <c r="L68" s="90">
        <v>79</v>
      </c>
      <c r="M68" s="90">
        <v>85</v>
      </c>
      <c r="N68" s="157">
        <f t="shared" si="11"/>
        <v>164</v>
      </c>
      <c r="O68" s="157">
        <f t="shared" si="12"/>
        <v>467</v>
      </c>
    </row>
    <row r="69" spans="1:19">
      <c r="A69" s="90">
        <v>18</v>
      </c>
      <c r="B69" s="89" t="s">
        <v>271</v>
      </c>
      <c r="C69" s="89" t="s">
        <v>384</v>
      </c>
      <c r="D69" s="90">
        <v>1975</v>
      </c>
      <c r="E69" s="89" t="s">
        <v>138</v>
      </c>
      <c r="F69" s="90">
        <v>88</v>
      </c>
      <c r="G69" s="90">
        <v>85</v>
      </c>
      <c r="H69" s="157">
        <f t="shared" si="9"/>
        <v>173</v>
      </c>
      <c r="I69" s="90">
        <v>67</v>
      </c>
      <c r="J69" s="90">
        <v>66</v>
      </c>
      <c r="K69" s="157">
        <f t="shared" si="10"/>
        <v>133</v>
      </c>
      <c r="L69" s="90">
        <v>75</v>
      </c>
      <c r="M69" s="90">
        <v>83</v>
      </c>
      <c r="N69" s="157">
        <f t="shared" si="11"/>
        <v>158</v>
      </c>
      <c r="O69" s="157">
        <f t="shared" si="12"/>
        <v>464</v>
      </c>
    </row>
    <row r="70" spans="1:19">
      <c r="B70" s="54"/>
      <c r="C70" s="54"/>
      <c r="D70" s="46"/>
      <c r="E70" s="54"/>
      <c r="H70" s="157"/>
      <c r="K70" s="157"/>
      <c r="N70" s="157"/>
      <c r="O70" s="157"/>
    </row>
    <row r="72" spans="1:19">
      <c r="A72" s="207" t="s">
        <v>140</v>
      </c>
      <c r="B72" s="207"/>
      <c r="D72" s="89"/>
      <c r="E72" s="207" t="s">
        <v>231</v>
      </c>
      <c r="F72" s="207"/>
      <c r="G72" s="84"/>
      <c r="H72" s="89"/>
      <c r="I72" s="89"/>
      <c r="L72" s="85"/>
      <c r="P72" s="89"/>
      <c r="Q72" s="89"/>
      <c r="S72" s="89"/>
    </row>
    <row r="73" spans="1:19">
      <c r="A73" s="84"/>
      <c r="B73" s="84"/>
      <c r="D73" s="89"/>
      <c r="E73" s="84"/>
      <c r="F73" s="84"/>
      <c r="G73" s="84"/>
      <c r="H73" s="89"/>
      <c r="I73" s="89"/>
      <c r="L73" s="85"/>
      <c r="P73" s="89"/>
      <c r="Q73" s="89"/>
      <c r="S73" s="89"/>
    </row>
    <row r="74" spans="1:19">
      <c r="B74" s="90"/>
      <c r="D74" s="89"/>
      <c r="F74" s="89"/>
      <c r="J74" s="84"/>
      <c r="K74" s="84"/>
      <c r="L74" s="85"/>
      <c r="P74" s="93"/>
      <c r="Q74" s="89"/>
      <c r="S74" s="89"/>
    </row>
    <row r="75" spans="1:19">
      <c r="A75" s="207" t="s">
        <v>68</v>
      </c>
      <c r="B75" s="207"/>
      <c r="C75" s="207"/>
      <c r="D75" s="89"/>
      <c r="E75" s="207" t="s">
        <v>228</v>
      </c>
      <c r="F75" s="207"/>
      <c r="G75" s="84"/>
      <c r="H75" s="89"/>
      <c r="I75" s="89"/>
      <c r="J75" s="84"/>
      <c r="K75" s="84"/>
      <c r="L75" s="85"/>
      <c r="P75" s="93"/>
      <c r="Q75" s="89"/>
      <c r="S75" s="89"/>
    </row>
    <row r="85" spans="1:27" s="8" customFormat="1" ht="17.399999999999999">
      <c r="A85" s="213" t="s">
        <v>410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7"/>
      <c r="O85" s="7"/>
      <c r="P85" s="7"/>
      <c r="Q85" s="7"/>
      <c r="R85" s="7"/>
      <c r="S85" s="7"/>
      <c r="V85" s="7"/>
      <c r="W85" s="7"/>
      <c r="X85" s="6"/>
      <c r="Y85" s="11"/>
      <c r="AA85" s="7"/>
    </row>
    <row r="86" spans="1:27" s="8" customFormat="1">
      <c r="A86" s="214" t="s">
        <v>308</v>
      </c>
      <c r="B86" s="214"/>
      <c r="C86" s="54"/>
      <c r="D86" s="46"/>
      <c r="E86" s="54"/>
      <c r="F86" s="46"/>
      <c r="H86" s="215">
        <v>39691</v>
      </c>
      <c r="I86" s="215"/>
      <c r="J86" s="215"/>
      <c r="K86" s="215"/>
      <c r="L86" s="215"/>
      <c r="M86" s="215"/>
      <c r="N86" s="7"/>
      <c r="O86" s="7"/>
      <c r="P86" s="7"/>
      <c r="Q86" s="7"/>
      <c r="R86" s="7"/>
      <c r="S86" s="7"/>
      <c r="V86" s="7"/>
      <c r="W86" s="7"/>
      <c r="X86" s="6"/>
      <c r="Y86" s="11"/>
      <c r="AA86" s="7"/>
    </row>
    <row r="87" spans="1:27" s="8" customFormat="1">
      <c r="A87" s="46"/>
      <c r="B87" s="54"/>
      <c r="C87" s="54"/>
      <c r="D87" s="46"/>
      <c r="E87" s="54"/>
      <c r="F87" s="46"/>
      <c r="J87" s="46"/>
      <c r="K87" s="46"/>
      <c r="L87" s="46"/>
      <c r="M87" s="54"/>
      <c r="N87" s="7"/>
      <c r="O87" s="7"/>
      <c r="P87" s="7"/>
      <c r="Q87" s="7"/>
      <c r="R87" s="7"/>
      <c r="S87" s="7"/>
      <c r="V87" s="7"/>
      <c r="W87" s="7"/>
      <c r="X87" s="6"/>
      <c r="Y87" s="11"/>
      <c r="AA87" s="7"/>
    </row>
    <row r="88" spans="1:27" s="8" customFormat="1">
      <c r="A88" s="216" t="s">
        <v>503</v>
      </c>
      <c r="B88" s="216"/>
      <c r="C88" s="216"/>
      <c r="D88" s="54" t="s">
        <v>202</v>
      </c>
      <c r="E88" s="46">
        <v>1686</v>
      </c>
      <c r="F88" s="217" t="s">
        <v>129</v>
      </c>
      <c r="G88" s="217"/>
      <c r="H88" s="217"/>
      <c r="I88" s="217"/>
      <c r="J88" s="214">
        <v>2004</v>
      </c>
      <c r="K88" s="214"/>
      <c r="L88" s="214" t="s">
        <v>307</v>
      </c>
      <c r="M88" s="214"/>
      <c r="N88" s="7"/>
      <c r="O88" s="7"/>
      <c r="P88" s="7"/>
      <c r="Q88" s="7"/>
      <c r="R88" s="7"/>
      <c r="S88" s="7"/>
      <c r="V88" s="7"/>
      <c r="W88" s="7"/>
      <c r="X88" s="6"/>
      <c r="Y88" s="11"/>
      <c r="AA88" s="7"/>
    </row>
    <row r="89" spans="1:27" s="8" customFormat="1">
      <c r="A89" s="216"/>
      <c r="B89" s="216"/>
      <c r="C89" s="216"/>
      <c r="D89" s="63"/>
      <c r="E89" s="63"/>
      <c r="F89" s="218" t="s">
        <v>170</v>
      </c>
      <c r="G89" s="218"/>
      <c r="H89" s="218"/>
      <c r="I89" s="218"/>
      <c r="J89" s="80"/>
      <c r="K89" s="54"/>
      <c r="L89" s="54"/>
      <c r="M89" s="54"/>
      <c r="N89" s="7"/>
      <c r="O89" s="7"/>
      <c r="P89" s="7"/>
      <c r="Q89" s="7"/>
      <c r="R89" s="7"/>
      <c r="S89" s="7"/>
      <c r="V89" s="7"/>
      <c r="W89" s="7"/>
      <c r="X89" s="6"/>
      <c r="Y89" s="11"/>
      <c r="AA89" s="7"/>
    </row>
    <row r="90" spans="1:27" s="8" customFormat="1">
      <c r="A90" s="216"/>
      <c r="B90" s="216"/>
      <c r="C90" s="216"/>
      <c r="D90" s="63"/>
      <c r="E90" s="63"/>
      <c r="F90" s="218" t="s">
        <v>501</v>
      </c>
      <c r="G90" s="218"/>
      <c r="H90" s="218"/>
      <c r="I90" s="218"/>
      <c r="J90" s="54"/>
      <c r="K90" s="54"/>
      <c r="L90" s="54"/>
      <c r="M90" s="54"/>
      <c r="N90" s="7"/>
      <c r="O90" s="7"/>
      <c r="P90" s="7"/>
      <c r="Q90" s="7"/>
      <c r="R90" s="7"/>
      <c r="S90" s="7"/>
      <c r="V90" s="7"/>
      <c r="W90" s="7"/>
      <c r="X90" s="6"/>
      <c r="Y90" s="11"/>
      <c r="AA90" s="7"/>
    </row>
    <row r="91" spans="1:27" s="8" customFormat="1">
      <c r="A91" s="216"/>
      <c r="B91" s="216"/>
      <c r="C91" s="216"/>
      <c r="D91" s="63"/>
      <c r="E91" s="63"/>
      <c r="F91" s="218" t="s">
        <v>502</v>
      </c>
      <c r="G91" s="218"/>
      <c r="H91" s="218"/>
      <c r="I91" s="218"/>
      <c r="J91" s="54"/>
      <c r="K91" s="54"/>
      <c r="L91" s="54"/>
      <c r="M91" s="54"/>
      <c r="N91" s="7"/>
      <c r="O91" s="7"/>
      <c r="P91" s="7"/>
      <c r="Q91" s="7"/>
      <c r="R91" s="7"/>
      <c r="S91" s="7"/>
      <c r="V91" s="7"/>
      <c r="W91" s="7"/>
      <c r="X91" s="6"/>
      <c r="Y91" s="11"/>
      <c r="AA91" s="7"/>
    </row>
    <row r="92" spans="1:27" s="8" customFormat="1">
      <c r="A92" s="147" t="s">
        <v>484</v>
      </c>
      <c r="B92" s="63"/>
      <c r="C92" s="63"/>
      <c r="D92" s="63"/>
      <c r="E92" s="63"/>
      <c r="F92" s="69"/>
      <c r="G92" s="69"/>
      <c r="H92" s="69"/>
      <c r="I92" s="69"/>
      <c r="J92" s="54"/>
      <c r="K92" s="54"/>
      <c r="L92" s="54"/>
      <c r="M92" s="54"/>
      <c r="N92" s="7"/>
      <c r="O92" s="7"/>
      <c r="P92" s="7"/>
      <c r="Q92" s="7"/>
      <c r="R92" s="7"/>
      <c r="S92" s="7"/>
      <c r="V92" s="7"/>
      <c r="W92" s="7"/>
      <c r="X92" s="6"/>
      <c r="Y92" s="11"/>
      <c r="AA92" s="7"/>
    </row>
    <row r="93" spans="1:27" s="71" customFormat="1">
      <c r="A93" s="68" t="s">
        <v>30</v>
      </c>
      <c r="B93" s="71" t="s">
        <v>414</v>
      </c>
      <c r="C93" s="208" t="s">
        <v>415</v>
      </c>
      <c r="D93" s="208"/>
      <c r="E93" s="208"/>
      <c r="F93" s="208"/>
      <c r="G93" s="208"/>
      <c r="J93" s="209" t="s">
        <v>416</v>
      </c>
      <c r="K93" s="209"/>
      <c r="L93" s="209"/>
      <c r="Q93" s="68"/>
    </row>
    <row r="94" spans="1:27">
      <c r="A94" s="154" t="s">
        <v>34</v>
      </c>
      <c r="B94" s="153" t="s">
        <v>71</v>
      </c>
      <c r="C94" s="207" t="s">
        <v>496</v>
      </c>
      <c r="D94" s="207"/>
      <c r="E94" s="207"/>
      <c r="F94" s="207"/>
      <c r="G94" s="207"/>
      <c r="H94" s="207"/>
      <c r="I94" s="89"/>
      <c r="J94" s="228">
        <v>1669</v>
      </c>
      <c r="K94" s="228"/>
      <c r="L94" s="228"/>
      <c r="N94" s="89"/>
      <c r="O94" s="89"/>
      <c r="P94" s="89"/>
    </row>
    <row r="95" spans="1:27">
      <c r="A95" s="154" t="s">
        <v>35</v>
      </c>
      <c r="B95" s="153" t="s">
        <v>134</v>
      </c>
      <c r="C95" s="207" t="s">
        <v>500</v>
      </c>
      <c r="D95" s="207"/>
      <c r="E95" s="207"/>
      <c r="F95" s="207"/>
      <c r="G95" s="207"/>
      <c r="H95" s="207"/>
      <c r="I95" s="207"/>
      <c r="J95" s="228">
        <v>1617</v>
      </c>
      <c r="K95" s="228"/>
      <c r="L95" s="228"/>
      <c r="N95" s="89"/>
      <c r="O95" s="89"/>
      <c r="P95" s="89"/>
    </row>
    <row r="96" spans="1:27">
      <c r="A96" s="154" t="s">
        <v>36</v>
      </c>
      <c r="B96" s="153" t="s">
        <v>186</v>
      </c>
      <c r="C96" s="207" t="s">
        <v>498</v>
      </c>
      <c r="D96" s="207"/>
      <c r="E96" s="207"/>
      <c r="F96" s="207"/>
      <c r="G96" s="207"/>
      <c r="H96" s="207"/>
      <c r="I96" s="89"/>
      <c r="J96" s="228">
        <v>1613</v>
      </c>
      <c r="K96" s="228"/>
      <c r="L96" s="228"/>
      <c r="N96" s="89"/>
      <c r="O96" s="89"/>
      <c r="P96" s="89"/>
    </row>
    <row r="97" spans="1:19">
      <c r="A97" s="90">
        <v>4</v>
      </c>
      <c r="B97" s="89" t="s">
        <v>70</v>
      </c>
      <c r="C97" s="207" t="s">
        <v>495</v>
      </c>
      <c r="D97" s="207"/>
      <c r="E97" s="207"/>
      <c r="F97" s="207"/>
      <c r="G97" s="207"/>
      <c r="H97" s="207"/>
      <c r="I97" s="89"/>
      <c r="J97" s="228">
        <v>1604</v>
      </c>
      <c r="K97" s="228"/>
      <c r="L97" s="228"/>
      <c r="N97" s="89"/>
      <c r="O97" s="89"/>
      <c r="P97" s="89"/>
    </row>
    <row r="98" spans="1:19">
      <c r="A98" s="90">
        <v>5</v>
      </c>
      <c r="B98" s="89" t="s">
        <v>139</v>
      </c>
      <c r="C98" s="207" t="s">
        <v>499</v>
      </c>
      <c r="D98" s="207"/>
      <c r="E98" s="207"/>
      <c r="F98" s="207"/>
      <c r="G98" s="207"/>
      <c r="H98" s="207"/>
      <c r="I98" s="89"/>
      <c r="J98" s="228">
        <v>1572</v>
      </c>
      <c r="K98" s="228"/>
      <c r="L98" s="228"/>
      <c r="N98" s="89"/>
      <c r="O98" s="89"/>
      <c r="P98" s="89"/>
    </row>
    <row r="99" spans="1:19">
      <c r="A99" s="90">
        <v>6</v>
      </c>
      <c r="B99" s="89" t="s">
        <v>138</v>
      </c>
      <c r="C99" s="207" t="s">
        <v>497</v>
      </c>
      <c r="D99" s="207"/>
      <c r="E99" s="207"/>
      <c r="F99" s="207"/>
      <c r="G99" s="207"/>
      <c r="H99" s="207"/>
      <c r="I99" s="89"/>
      <c r="J99" s="228">
        <v>1458</v>
      </c>
      <c r="K99" s="228"/>
      <c r="L99" s="228"/>
      <c r="N99" s="89"/>
      <c r="O99" s="89"/>
      <c r="P99" s="89"/>
    </row>
    <row r="102" spans="1:19">
      <c r="A102" s="207" t="s">
        <v>140</v>
      </c>
      <c r="B102" s="207"/>
      <c r="D102" s="89"/>
      <c r="E102" s="207" t="s">
        <v>231</v>
      </c>
      <c r="F102" s="207"/>
      <c r="G102" s="84"/>
      <c r="H102" s="89"/>
      <c r="I102" s="89"/>
      <c r="L102" s="85"/>
      <c r="P102" s="89"/>
      <c r="Q102" s="89"/>
      <c r="S102" s="89"/>
    </row>
    <row r="103" spans="1:19">
      <c r="A103" s="84"/>
      <c r="B103" s="84"/>
      <c r="D103" s="89"/>
      <c r="E103" s="84"/>
      <c r="F103" s="84"/>
      <c r="G103" s="84"/>
      <c r="H103" s="89"/>
      <c r="I103" s="89"/>
      <c r="L103" s="85"/>
      <c r="P103" s="89"/>
      <c r="Q103" s="89"/>
      <c r="S103" s="89"/>
    </row>
    <row r="104" spans="1:19">
      <c r="B104" s="90"/>
      <c r="D104" s="89"/>
      <c r="F104" s="89"/>
      <c r="J104" s="84"/>
      <c r="K104" s="84"/>
      <c r="L104" s="85"/>
      <c r="P104" s="93"/>
      <c r="Q104" s="89"/>
      <c r="S104" s="89"/>
    </row>
    <row r="105" spans="1:19">
      <c r="A105" s="207" t="s">
        <v>68</v>
      </c>
      <c r="B105" s="207"/>
      <c r="C105" s="207"/>
      <c r="D105" s="89"/>
      <c r="E105" s="207" t="s">
        <v>228</v>
      </c>
      <c r="F105" s="207"/>
      <c r="G105" s="84"/>
      <c r="H105" s="89"/>
      <c r="I105" s="89"/>
      <c r="J105" s="84"/>
      <c r="K105" s="84"/>
      <c r="L105" s="85"/>
      <c r="P105" s="93"/>
      <c r="Q105" s="89"/>
      <c r="S105" s="89"/>
    </row>
  </sheetData>
  <mergeCells count="64">
    <mergeCell ref="N45:P45"/>
    <mergeCell ref="A43:P43"/>
    <mergeCell ref="C95:I95"/>
    <mergeCell ref="A72:B72"/>
    <mergeCell ref="E72:F72"/>
    <mergeCell ref="A75:C75"/>
    <mergeCell ref="E75:F75"/>
    <mergeCell ref="A49:E49"/>
    <mergeCell ref="B51:C51"/>
    <mergeCell ref="F51:H51"/>
    <mergeCell ref="A44:B44"/>
    <mergeCell ref="A48:E48"/>
    <mergeCell ref="F48:G48"/>
    <mergeCell ref="H48:K48"/>
    <mergeCell ref="I51:K51"/>
    <mergeCell ref="L51:N51"/>
    <mergeCell ref="F49:G49"/>
    <mergeCell ref="H49:K49"/>
    <mergeCell ref="L49:M49"/>
    <mergeCell ref="N49:O49"/>
    <mergeCell ref="L48:M48"/>
    <mergeCell ref="N48:O48"/>
    <mergeCell ref="A102:B102"/>
    <mergeCell ref="E102:F102"/>
    <mergeCell ref="C93:G93"/>
    <mergeCell ref="J93:L93"/>
    <mergeCell ref="C94:H94"/>
    <mergeCell ref="J94:L94"/>
    <mergeCell ref="J95:L95"/>
    <mergeCell ref="A85:M85"/>
    <mergeCell ref="A105:C105"/>
    <mergeCell ref="E105:F105"/>
    <mergeCell ref="J96:L96"/>
    <mergeCell ref="J97:L97"/>
    <mergeCell ref="J98:L98"/>
    <mergeCell ref="J99:L99"/>
    <mergeCell ref="C96:H96"/>
    <mergeCell ref="C97:H97"/>
    <mergeCell ref="C98:H98"/>
    <mergeCell ref="C99:H99"/>
    <mergeCell ref="A86:B86"/>
    <mergeCell ref="H86:M86"/>
    <mergeCell ref="A88:C91"/>
    <mergeCell ref="F88:I88"/>
    <mergeCell ref="J88:K88"/>
    <mergeCell ref="L88:M88"/>
    <mergeCell ref="F89:I89"/>
    <mergeCell ref="F90:I90"/>
    <mergeCell ref="F91:I91"/>
    <mergeCell ref="A37:C37"/>
    <mergeCell ref="E37:F37"/>
    <mergeCell ref="L7:N7"/>
    <mergeCell ref="F7:H7"/>
    <mergeCell ref="I7:K7"/>
    <mergeCell ref="B7:C7"/>
    <mergeCell ref="A1:S1"/>
    <mergeCell ref="P5:Q5"/>
    <mergeCell ref="P4:Q4"/>
    <mergeCell ref="A34:B34"/>
    <mergeCell ref="E34:F34"/>
    <mergeCell ref="A4:E4"/>
    <mergeCell ref="A5:E5"/>
    <mergeCell ref="Q2:S2"/>
    <mergeCell ref="A2:B2"/>
  </mergeCells>
  <phoneticPr fontId="0" type="noConversion"/>
  <conditionalFormatting sqref="F58:G64 F56:G56 F17:G26 F15:G15">
    <cfRule type="cellIs" dxfId="6" priority="1" stopIfTrue="1" operator="equal">
      <formula>100</formula>
    </cfRule>
  </conditionalFormatting>
  <printOptions horizontalCentered="1"/>
  <pageMargins left="0.74803149606299213" right="0.74803149606299213" top="0.61" bottom="7.0000000000000007E-2" header="0.16" footer="7.0000000000000007E-2"/>
  <pageSetup paperSize="9" scale="8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workbookViewId="0">
      <selection activeCell="E23" sqref="E23"/>
    </sheetView>
  </sheetViews>
  <sheetFormatPr defaultColWidth="9.109375" defaultRowHeight="15.6"/>
  <cols>
    <col min="1" max="1" width="6.44140625" style="135" bestFit="1" customWidth="1"/>
    <col min="2" max="3" width="10.6640625" style="135" customWidth="1"/>
    <col min="4" max="4" width="5.5546875" style="135" bestFit="1" customWidth="1"/>
    <col min="5" max="5" width="17" style="135" bestFit="1" customWidth="1"/>
    <col min="6" max="7" width="3.33203125" style="135" bestFit="1" customWidth="1"/>
    <col min="8" max="8" width="5.33203125" style="135" bestFit="1" customWidth="1"/>
    <col min="9" max="10" width="3.33203125" style="135" bestFit="1" customWidth="1"/>
    <col min="11" max="11" width="5.33203125" style="135" bestFit="1" customWidth="1"/>
    <col min="12" max="13" width="3.33203125" style="135" bestFit="1" customWidth="1"/>
    <col min="14" max="14" width="5.33203125" style="135" bestFit="1" customWidth="1"/>
    <col min="15" max="15" width="8" style="135" bestFit="1" customWidth="1"/>
    <col min="16" max="16" width="6.88671875" style="135" bestFit="1" customWidth="1"/>
    <col min="17" max="16384" width="9.109375" style="135"/>
  </cols>
  <sheetData>
    <row r="1" spans="1:17" ht="18">
      <c r="A1" s="229" t="s">
        <v>394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7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7">
      <c r="A3" s="231" t="s">
        <v>387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7">
      <c r="A4" s="134"/>
      <c r="E4" s="136"/>
      <c r="H4" s="131"/>
      <c r="K4" s="131"/>
      <c r="N4" s="131"/>
    </row>
    <row r="5" spans="1:17">
      <c r="A5" s="134"/>
      <c r="B5" s="233" t="s">
        <v>205</v>
      </c>
      <c r="C5" s="233"/>
      <c r="E5" s="136"/>
      <c r="H5" s="131"/>
      <c r="K5" s="131"/>
      <c r="L5" s="232" t="s">
        <v>395</v>
      </c>
      <c r="M5" s="232"/>
      <c r="N5" s="232"/>
      <c r="O5" s="232"/>
      <c r="P5" s="232"/>
    </row>
    <row r="6" spans="1:17">
      <c r="A6" s="134"/>
      <c r="E6" s="136"/>
      <c r="H6" s="131"/>
      <c r="K6" s="131"/>
      <c r="L6" s="233"/>
      <c r="M6" s="233"/>
      <c r="N6" s="233"/>
      <c r="O6" s="233"/>
      <c r="P6" s="233"/>
    </row>
    <row r="7" spans="1:17" s="138" customFormat="1">
      <c r="A7" s="137" t="s">
        <v>30</v>
      </c>
      <c r="B7" s="234" t="s">
        <v>31</v>
      </c>
      <c r="C7" s="234"/>
      <c r="D7" s="137" t="s">
        <v>388</v>
      </c>
      <c r="E7" s="137" t="s">
        <v>1</v>
      </c>
      <c r="F7" s="234" t="s">
        <v>92</v>
      </c>
      <c r="G7" s="234"/>
      <c r="H7" s="234"/>
      <c r="I7" s="234" t="s">
        <v>93</v>
      </c>
      <c r="J7" s="234"/>
      <c r="K7" s="234"/>
      <c r="L7" s="234" t="s">
        <v>94</v>
      </c>
      <c r="M7" s="234"/>
      <c r="N7" s="234"/>
      <c r="O7" s="137" t="s">
        <v>3</v>
      </c>
      <c r="P7" s="137" t="s">
        <v>6</v>
      </c>
    </row>
    <row r="8" spans="1:17" ht="16.2">
      <c r="A8" s="133" t="s">
        <v>34</v>
      </c>
      <c r="B8" s="131" t="s">
        <v>24</v>
      </c>
      <c r="C8" s="131" t="s">
        <v>389</v>
      </c>
      <c r="D8" s="133">
        <v>1956</v>
      </c>
      <c r="E8" s="132" t="s">
        <v>134</v>
      </c>
      <c r="F8" s="134">
        <v>99</v>
      </c>
      <c r="G8" s="134">
        <v>99</v>
      </c>
      <c r="H8" s="139">
        <f t="shared" ref="H8:H13" si="0">SUM(F8:G8)</f>
        <v>198</v>
      </c>
      <c r="I8" s="134">
        <v>92</v>
      </c>
      <c r="J8" s="134">
        <v>92</v>
      </c>
      <c r="K8" s="139">
        <f t="shared" ref="K8:K13" si="1">SUM(I8:J8)</f>
        <v>184</v>
      </c>
      <c r="L8" s="134">
        <v>93</v>
      </c>
      <c r="M8" s="134">
        <v>92</v>
      </c>
      <c r="N8" s="139">
        <f t="shared" ref="N8:N13" si="2">SUM(L8:M8)</f>
        <v>185</v>
      </c>
      <c r="O8" s="133">
        <f t="shared" ref="O8:O13" si="3">SUM(H8,K8,N8)</f>
        <v>567</v>
      </c>
      <c r="P8" s="134" t="s">
        <v>33</v>
      </c>
    </row>
    <row r="9" spans="1:17" ht="16.2">
      <c r="A9" s="133" t="s">
        <v>35</v>
      </c>
      <c r="B9" s="131" t="s">
        <v>65</v>
      </c>
      <c r="C9" s="131" t="s">
        <v>396</v>
      </c>
      <c r="D9" s="133">
        <v>1970</v>
      </c>
      <c r="E9" s="132" t="s">
        <v>138</v>
      </c>
      <c r="F9" s="134">
        <v>99</v>
      </c>
      <c r="G9" s="134">
        <v>99</v>
      </c>
      <c r="H9" s="139">
        <f t="shared" si="0"/>
        <v>198</v>
      </c>
      <c r="I9" s="134">
        <v>90</v>
      </c>
      <c r="J9" s="134">
        <v>89</v>
      </c>
      <c r="K9" s="139">
        <f t="shared" si="1"/>
        <v>179</v>
      </c>
      <c r="L9" s="134">
        <v>98</v>
      </c>
      <c r="M9" s="134">
        <v>90</v>
      </c>
      <c r="N9" s="139">
        <f t="shared" si="2"/>
        <v>188</v>
      </c>
      <c r="O9" s="133">
        <f t="shared" si="3"/>
        <v>565</v>
      </c>
      <c r="P9" s="134" t="s">
        <v>33</v>
      </c>
    </row>
    <row r="10" spans="1:17" ht="16.2">
      <c r="A10" s="133" t="s">
        <v>36</v>
      </c>
      <c r="B10" s="131" t="s">
        <v>334</v>
      </c>
      <c r="C10" s="131" t="s">
        <v>390</v>
      </c>
      <c r="D10" s="133">
        <v>1943</v>
      </c>
      <c r="E10" s="132" t="s">
        <v>244</v>
      </c>
      <c r="F10" s="134">
        <v>93</v>
      </c>
      <c r="G10" s="134">
        <v>92</v>
      </c>
      <c r="H10" s="139">
        <f t="shared" si="0"/>
        <v>185</v>
      </c>
      <c r="I10" s="134">
        <v>80</v>
      </c>
      <c r="J10" s="134">
        <v>84</v>
      </c>
      <c r="K10" s="139">
        <f t="shared" si="1"/>
        <v>164</v>
      </c>
      <c r="L10" s="134">
        <v>83</v>
      </c>
      <c r="M10" s="134">
        <v>85</v>
      </c>
      <c r="N10" s="139">
        <f t="shared" si="2"/>
        <v>168</v>
      </c>
      <c r="O10" s="133">
        <f t="shared" si="3"/>
        <v>517</v>
      </c>
      <c r="P10" s="134" t="s">
        <v>35</v>
      </c>
    </row>
    <row r="11" spans="1:17" ht="16.2">
      <c r="A11" s="134">
        <v>4</v>
      </c>
      <c r="B11" s="135" t="s">
        <v>295</v>
      </c>
      <c r="C11" s="135" t="s">
        <v>392</v>
      </c>
      <c r="D11" s="134">
        <v>1939</v>
      </c>
      <c r="E11" s="136" t="s">
        <v>134</v>
      </c>
      <c r="F11" s="134">
        <v>87</v>
      </c>
      <c r="G11" s="134">
        <v>97</v>
      </c>
      <c r="H11" s="139">
        <f t="shared" si="0"/>
        <v>184</v>
      </c>
      <c r="I11" s="134">
        <v>71</v>
      </c>
      <c r="J11" s="134">
        <v>77</v>
      </c>
      <c r="K11" s="139">
        <f t="shared" si="1"/>
        <v>148</v>
      </c>
      <c r="L11" s="134">
        <v>89</v>
      </c>
      <c r="M11" s="134">
        <v>92</v>
      </c>
      <c r="N11" s="139">
        <f t="shared" si="2"/>
        <v>181</v>
      </c>
      <c r="O11" s="133">
        <f t="shared" si="3"/>
        <v>513</v>
      </c>
      <c r="P11" s="134" t="s">
        <v>35</v>
      </c>
    </row>
    <row r="12" spans="1:17" ht="16.2">
      <c r="A12" s="134">
        <v>5</v>
      </c>
      <c r="B12" s="135" t="s">
        <v>28</v>
      </c>
      <c r="C12" s="135" t="s">
        <v>391</v>
      </c>
      <c r="D12" s="134">
        <v>1942</v>
      </c>
      <c r="E12" s="136" t="s">
        <v>330</v>
      </c>
      <c r="F12" s="134">
        <v>93</v>
      </c>
      <c r="G12" s="134">
        <v>95</v>
      </c>
      <c r="H12" s="139">
        <f t="shared" si="0"/>
        <v>188</v>
      </c>
      <c r="I12" s="134">
        <v>70</v>
      </c>
      <c r="J12" s="134">
        <v>64</v>
      </c>
      <c r="K12" s="139">
        <f t="shared" si="1"/>
        <v>134</v>
      </c>
      <c r="L12" s="134">
        <v>91</v>
      </c>
      <c r="M12" s="134">
        <v>88</v>
      </c>
      <c r="N12" s="139">
        <f t="shared" si="2"/>
        <v>179</v>
      </c>
      <c r="O12" s="133">
        <f t="shared" si="3"/>
        <v>501</v>
      </c>
      <c r="P12" s="134" t="s">
        <v>36</v>
      </c>
    </row>
    <row r="13" spans="1:17" ht="16.2">
      <c r="A13" s="134">
        <v>6</v>
      </c>
      <c r="B13" s="135" t="s">
        <v>62</v>
      </c>
      <c r="C13" s="135" t="s">
        <v>393</v>
      </c>
      <c r="D13" s="134">
        <v>1936</v>
      </c>
      <c r="E13" s="136" t="s">
        <v>134</v>
      </c>
      <c r="F13" s="134">
        <v>89</v>
      </c>
      <c r="G13" s="134">
        <v>86</v>
      </c>
      <c r="H13" s="139">
        <f t="shared" si="0"/>
        <v>175</v>
      </c>
      <c r="I13" s="134">
        <v>56</v>
      </c>
      <c r="J13" s="134">
        <v>49</v>
      </c>
      <c r="K13" s="139">
        <f t="shared" si="1"/>
        <v>105</v>
      </c>
      <c r="L13" s="134">
        <v>85</v>
      </c>
      <c r="M13" s="134">
        <v>83</v>
      </c>
      <c r="N13" s="139">
        <f t="shared" si="2"/>
        <v>168</v>
      </c>
      <c r="O13" s="133">
        <f t="shared" si="3"/>
        <v>448</v>
      </c>
      <c r="P13" s="134"/>
    </row>
    <row r="14" spans="1:17">
      <c r="A14" s="134"/>
      <c r="D14" s="134"/>
      <c r="E14" s="136"/>
      <c r="F14" s="134"/>
      <c r="G14" s="134"/>
      <c r="H14" s="134"/>
      <c r="I14" s="134"/>
      <c r="J14" s="134"/>
      <c r="K14" s="134"/>
      <c r="L14" s="134"/>
      <c r="M14" s="134"/>
      <c r="N14" s="133"/>
      <c r="O14" s="134"/>
      <c r="P14" s="134"/>
    </row>
    <row r="15" spans="1:17">
      <c r="A15" s="134"/>
      <c r="D15" s="134"/>
      <c r="E15" s="136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</row>
    <row r="16" spans="1:17" s="89" customFormat="1">
      <c r="A16" s="207" t="s">
        <v>140</v>
      </c>
      <c r="B16" s="207"/>
      <c r="E16" s="207" t="s">
        <v>231</v>
      </c>
      <c r="F16" s="207"/>
      <c r="G16" s="84"/>
      <c r="H16" s="84"/>
      <c r="I16" s="90"/>
      <c r="J16" s="90"/>
      <c r="K16" s="107"/>
      <c r="L16" s="90"/>
      <c r="P16" s="90"/>
      <c r="Q16" s="90"/>
    </row>
    <row r="17" spans="1:17" s="89" customFormat="1">
      <c r="A17" s="90"/>
      <c r="F17" s="84"/>
      <c r="G17" s="84"/>
      <c r="H17" s="84"/>
      <c r="I17" s="90"/>
      <c r="J17" s="90"/>
      <c r="K17" s="107"/>
      <c r="L17" s="90"/>
      <c r="P17" s="90"/>
      <c r="Q17" s="90"/>
    </row>
    <row r="18" spans="1:17" s="89" customFormat="1">
      <c r="A18" s="90"/>
      <c r="B18" s="90"/>
      <c r="E18" s="90"/>
      <c r="G18" s="90"/>
      <c r="H18" s="90"/>
      <c r="I18" s="90"/>
      <c r="J18" s="90"/>
      <c r="K18" s="107"/>
      <c r="L18" s="90"/>
      <c r="P18" s="90"/>
      <c r="Q18" s="90"/>
    </row>
    <row r="19" spans="1:17" s="89" customFormat="1">
      <c r="A19" s="207" t="s">
        <v>68</v>
      </c>
      <c r="B19" s="207"/>
      <c r="C19" s="207"/>
      <c r="E19" s="207" t="s">
        <v>508</v>
      </c>
      <c r="F19" s="207"/>
      <c r="G19" s="84"/>
      <c r="H19" s="84"/>
      <c r="I19" s="90"/>
      <c r="J19" s="90"/>
      <c r="K19" s="107"/>
      <c r="L19" s="90"/>
      <c r="P19" s="90"/>
      <c r="Q19" s="90"/>
    </row>
    <row r="20" spans="1:17">
      <c r="A20" s="135" t="s">
        <v>509</v>
      </c>
      <c r="D20" s="135" t="s">
        <v>510</v>
      </c>
    </row>
  </sheetData>
  <mergeCells count="14">
    <mergeCell ref="B7:C7"/>
    <mergeCell ref="F7:H7"/>
    <mergeCell ref="I7:K7"/>
    <mergeCell ref="L7:N7"/>
    <mergeCell ref="A16:B16"/>
    <mergeCell ref="E16:F16"/>
    <mergeCell ref="A19:C19"/>
    <mergeCell ref="E19:F19"/>
    <mergeCell ref="A1:P1"/>
    <mergeCell ref="A2:P2"/>
    <mergeCell ref="A3:P3"/>
    <mergeCell ref="L5:P5"/>
    <mergeCell ref="B5:C5"/>
    <mergeCell ref="L6:P6"/>
  </mergeCells>
  <phoneticPr fontId="0" type="noConversion"/>
  <conditionalFormatting sqref="L16:L19 H16:H17 H19 I16:J19 E19 E16 G18:G19 F17:F18">
    <cfRule type="cellIs" dxfId="5" priority="1" stopIfTrue="1" operator="equal">
      <formula>100</formula>
    </cfRule>
  </conditionalFormatting>
  <printOptions horizontalCentered="1"/>
  <pageMargins left="0.23622047244094491" right="0.23622047244094491" top="0.99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5"/>
  <sheetViews>
    <sheetView zoomScaleNormal="100" zoomScaleSheetLayoutView="100" workbookViewId="0">
      <selection sqref="A1:P1"/>
    </sheetView>
  </sheetViews>
  <sheetFormatPr defaultColWidth="9.109375" defaultRowHeight="15.6"/>
  <cols>
    <col min="1" max="1" width="6.44140625" style="90" bestFit="1" customWidth="1"/>
    <col min="2" max="2" width="10.5546875" style="89" customWidth="1"/>
    <col min="3" max="3" width="17.6640625" style="89" bestFit="1" customWidth="1"/>
    <col min="4" max="4" width="5.5546875" style="90" bestFit="1" customWidth="1"/>
    <col min="5" max="5" width="15.5546875" style="89" bestFit="1" customWidth="1"/>
    <col min="6" max="6" width="4.44140625" style="90" bestFit="1" customWidth="1"/>
    <col min="7" max="7" width="5.109375" style="90" bestFit="1" customWidth="1"/>
    <col min="8" max="8" width="6.109375" style="90" bestFit="1" customWidth="1"/>
    <col min="9" max="11" width="3.33203125" style="90" bestFit="1" customWidth="1"/>
    <col min="12" max="12" width="8" style="85" bestFit="1" customWidth="1"/>
    <col min="13" max="13" width="7.88671875" style="90" bestFit="1" customWidth="1"/>
    <col min="14" max="14" width="8.6640625" style="90" bestFit="1" customWidth="1"/>
    <col min="15" max="15" width="6.88671875" style="90" bestFit="1" customWidth="1"/>
    <col min="16" max="16" width="11.33203125" style="89" bestFit="1" customWidth="1"/>
    <col min="17" max="16384" width="9.109375" style="89"/>
  </cols>
  <sheetData>
    <row r="1" spans="1:16" ht="17.399999999999999">
      <c r="A1" s="224" t="s">
        <v>374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>
      <c r="A2" s="219" t="s">
        <v>205</v>
      </c>
      <c r="B2" s="219"/>
      <c r="M2" s="243">
        <v>39691</v>
      </c>
      <c r="N2" s="243"/>
      <c r="O2" s="243"/>
      <c r="P2" s="243"/>
    </row>
    <row r="4" spans="1:16">
      <c r="A4" s="235" t="s">
        <v>69</v>
      </c>
      <c r="B4" s="235"/>
      <c r="C4" s="235"/>
      <c r="D4" s="235"/>
      <c r="E4" s="235"/>
      <c r="G4" s="90" t="s">
        <v>202</v>
      </c>
      <c r="H4" s="104">
        <v>599</v>
      </c>
      <c r="I4" s="237" t="s">
        <v>120</v>
      </c>
      <c r="J4" s="237"/>
      <c r="K4" s="237"/>
      <c r="L4" s="104">
        <v>1989</v>
      </c>
      <c r="M4" s="244" t="s">
        <v>127</v>
      </c>
      <c r="N4" s="244"/>
    </row>
    <row r="5" spans="1:16">
      <c r="F5" s="236" t="s">
        <v>203</v>
      </c>
      <c r="G5" s="236"/>
      <c r="H5" s="127">
        <v>700.6</v>
      </c>
      <c r="I5" s="219" t="s">
        <v>200</v>
      </c>
      <c r="J5" s="219"/>
      <c r="K5" s="219"/>
      <c r="L5" s="142">
        <v>2004</v>
      </c>
      <c r="M5" s="90" t="s">
        <v>201</v>
      </c>
    </row>
    <row r="6" spans="1:16">
      <c r="H6" s="127"/>
      <c r="L6" s="142"/>
      <c r="P6" s="93"/>
    </row>
    <row r="7" spans="1:16" s="93" customFormat="1">
      <c r="A7" s="143" t="s">
        <v>30</v>
      </c>
      <c r="B7" s="241" t="s">
        <v>31</v>
      </c>
      <c r="C7" s="241"/>
      <c r="D7" s="143" t="s">
        <v>67</v>
      </c>
      <c r="E7" s="144" t="s">
        <v>1</v>
      </c>
      <c r="F7" s="241" t="s">
        <v>2</v>
      </c>
      <c r="G7" s="241"/>
      <c r="H7" s="241"/>
      <c r="I7" s="241"/>
      <c r="J7" s="241"/>
      <c r="K7" s="241"/>
      <c r="L7" s="143" t="s">
        <v>3</v>
      </c>
      <c r="M7" s="143" t="s">
        <v>4</v>
      </c>
      <c r="N7" s="143" t="s">
        <v>5</v>
      </c>
      <c r="O7" s="143" t="s">
        <v>6</v>
      </c>
      <c r="P7" s="89" t="s">
        <v>400</v>
      </c>
    </row>
    <row r="8" spans="1:16" s="93" customFormat="1">
      <c r="A8" s="164" t="s">
        <v>34</v>
      </c>
      <c r="B8" s="196" t="s">
        <v>20</v>
      </c>
      <c r="C8" s="196" t="s">
        <v>82</v>
      </c>
      <c r="D8" s="197">
        <v>1968</v>
      </c>
      <c r="E8" s="196" t="s">
        <v>138</v>
      </c>
      <c r="F8" s="166">
        <v>99</v>
      </c>
      <c r="G8" s="166">
        <v>99</v>
      </c>
      <c r="H8" s="166">
        <v>99</v>
      </c>
      <c r="I8" s="166">
        <v>97</v>
      </c>
      <c r="J8" s="166">
        <v>97</v>
      </c>
      <c r="K8" s="166">
        <v>97</v>
      </c>
      <c r="L8" s="164">
        <f t="shared" ref="L8:L15" si="0">SUM(F8:K8)</f>
        <v>588</v>
      </c>
      <c r="M8" s="198">
        <v>104.2</v>
      </c>
      <c r="N8" s="195">
        <f t="shared" ref="N8:N15" si="1">SUM(L8:M8)</f>
        <v>692.2</v>
      </c>
      <c r="O8" s="166" t="s">
        <v>34</v>
      </c>
      <c r="P8" s="166">
        <v>12</v>
      </c>
    </row>
    <row r="9" spans="1:16" s="93" customFormat="1">
      <c r="A9" s="164" t="s">
        <v>35</v>
      </c>
      <c r="B9" s="196" t="s">
        <v>136</v>
      </c>
      <c r="C9" s="196" t="s">
        <v>137</v>
      </c>
      <c r="D9" s="197">
        <v>1982</v>
      </c>
      <c r="E9" s="196" t="s">
        <v>71</v>
      </c>
      <c r="F9" s="166">
        <v>97</v>
      </c>
      <c r="G9" s="166">
        <v>97</v>
      </c>
      <c r="H9" s="166">
        <v>99</v>
      </c>
      <c r="I9" s="166">
        <v>97</v>
      </c>
      <c r="J9" s="166">
        <v>99</v>
      </c>
      <c r="K9" s="166">
        <v>99</v>
      </c>
      <c r="L9" s="164">
        <f t="shared" si="0"/>
        <v>588</v>
      </c>
      <c r="M9" s="198">
        <v>102.2</v>
      </c>
      <c r="N9" s="195">
        <f t="shared" si="1"/>
        <v>690.2</v>
      </c>
      <c r="O9" s="166" t="s">
        <v>34</v>
      </c>
      <c r="P9" s="166">
        <v>10</v>
      </c>
    </row>
    <row r="10" spans="1:16" s="93" customFormat="1">
      <c r="A10" s="85" t="s">
        <v>36</v>
      </c>
      <c r="B10" s="156" t="s">
        <v>65</v>
      </c>
      <c r="C10" s="156" t="s">
        <v>135</v>
      </c>
      <c r="D10" s="151">
        <v>1991</v>
      </c>
      <c r="E10" s="156" t="s">
        <v>186</v>
      </c>
      <c r="F10" s="90">
        <v>97</v>
      </c>
      <c r="G10" s="90">
        <v>98</v>
      </c>
      <c r="H10" s="90">
        <v>98</v>
      </c>
      <c r="I10" s="90">
        <v>96</v>
      </c>
      <c r="J10" s="90">
        <v>95</v>
      </c>
      <c r="K10" s="90">
        <v>99</v>
      </c>
      <c r="L10" s="85">
        <f t="shared" si="0"/>
        <v>583</v>
      </c>
      <c r="M10" s="155">
        <v>99.2</v>
      </c>
      <c r="N10" s="128">
        <f t="shared" si="1"/>
        <v>682.2</v>
      </c>
      <c r="O10" s="90" t="s">
        <v>34</v>
      </c>
      <c r="P10" s="90">
        <v>8</v>
      </c>
    </row>
    <row r="11" spans="1:16" s="93" customFormat="1">
      <c r="A11" s="90">
        <v>4</v>
      </c>
      <c r="B11" s="89" t="s">
        <v>184</v>
      </c>
      <c r="C11" s="89" t="s">
        <v>185</v>
      </c>
      <c r="D11" s="90">
        <v>1976</v>
      </c>
      <c r="E11" s="89" t="s">
        <v>129</v>
      </c>
      <c r="F11" s="90">
        <v>98</v>
      </c>
      <c r="G11" s="90">
        <v>99</v>
      </c>
      <c r="H11" s="90">
        <v>96</v>
      </c>
      <c r="I11" s="90">
        <v>99</v>
      </c>
      <c r="J11" s="90">
        <v>95</v>
      </c>
      <c r="K11" s="90">
        <v>96</v>
      </c>
      <c r="L11" s="85">
        <f t="shared" si="0"/>
        <v>583</v>
      </c>
      <c r="M11" s="155">
        <v>98.8</v>
      </c>
      <c r="N11" s="128">
        <f t="shared" si="1"/>
        <v>681.8</v>
      </c>
      <c r="O11" s="90" t="s">
        <v>34</v>
      </c>
      <c r="P11" s="90">
        <v>7</v>
      </c>
    </row>
    <row r="12" spans="1:16" s="93" customFormat="1">
      <c r="A12" s="90">
        <v>5</v>
      </c>
      <c r="B12" s="89" t="s">
        <v>247</v>
      </c>
      <c r="C12" s="89" t="s">
        <v>248</v>
      </c>
      <c r="D12" s="90">
        <v>1950</v>
      </c>
      <c r="E12" s="89" t="s">
        <v>138</v>
      </c>
      <c r="F12" s="90">
        <v>95</v>
      </c>
      <c r="G12" s="90">
        <v>100</v>
      </c>
      <c r="H12" s="90">
        <v>95</v>
      </c>
      <c r="I12" s="90">
        <v>97</v>
      </c>
      <c r="J12" s="90">
        <v>99</v>
      </c>
      <c r="K12" s="90">
        <v>97</v>
      </c>
      <c r="L12" s="85">
        <f t="shared" si="0"/>
        <v>583</v>
      </c>
      <c r="M12" s="155">
        <v>98.7</v>
      </c>
      <c r="N12" s="128">
        <f t="shared" si="1"/>
        <v>681.7</v>
      </c>
      <c r="O12" s="90" t="s">
        <v>34</v>
      </c>
      <c r="P12" s="90">
        <v>6</v>
      </c>
    </row>
    <row r="13" spans="1:16" s="93" customFormat="1">
      <c r="A13" s="166">
        <v>6</v>
      </c>
      <c r="B13" s="191" t="s">
        <v>182</v>
      </c>
      <c r="C13" s="191" t="s">
        <v>183</v>
      </c>
      <c r="D13" s="166">
        <v>1992</v>
      </c>
      <c r="E13" s="191" t="s">
        <v>71</v>
      </c>
      <c r="F13" s="166">
        <v>98</v>
      </c>
      <c r="G13" s="166">
        <v>96</v>
      </c>
      <c r="H13" s="166">
        <v>97</v>
      </c>
      <c r="I13" s="166">
        <v>96</v>
      </c>
      <c r="J13" s="166">
        <v>96</v>
      </c>
      <c r="K13" s="166">
        <v>97</v>
      </c>
      <c r="L13" s="164">
        <f t="shared" si="0"/>
        <v>580</v>
      </c>
      <c r="M13" s="198">
        <v>98.2</v>
      </c>
      <c r="N13" s="195">
        <f t="shared" si="1"/>
        <v>678.2</v>
      </c>
      <c r="O13" s="166" t="s">
        <v>34</v>
      </c>
      <c r="P13" s="166">
        <v>5</v>
      </c>
    </row>
    <row r="14" spans="1:16">
      <c r="A14" s="90">
        <v>7</v>
      </c>
      <c r="B14" s="89" t="s">
        <v>8</v>
      </c>
      <c r="C14" s="89" t="s">
        <v>87</v>
      </c>
      <c r="D14" s="90">
        <v>1990</v>
      </c>
      <c r="E14" s="89" t="s">
        <v>70</v>
      </c>
      <c r="F14" s="90">
        <v>97</v>
      </c>
      <c r="G14" s="90">
        <v>93</v>
      </c>
      <c r="H14" s="90">
        <v>98</v>
      </c>
      <c r="I14" s="90">
        <v>99</v>
      </c>
      <c r="J14" s="90">
        <v>95</v>
      </c>
      <c r="K14" s="90">
        <v>98</v>
      </c>
      <c r="L14" s="85">
        <f t="shared" si="0"/>
        <v>580</v>
      </c>
      <c r="M14" s="155">
        <v>96.3</v>
      </c>
      <c r="N14" s="128">
        <f t="shared" si="1"/>
        <v>676.3</v>
      </c>
      <c r="O14" s="90" t="s">
        <v>34</v>
      </c>
      <c r="P14" s="90">
        <v>4</v>
      </c>
    </row>
    <row r="15" spans="1:16">
      <c r="A15" s="90">
        <v>8</v>
      </c>
      <c r="B15" s="89" t="s">
        <v>26</v>
      </c>
      <c r="C15" s="89" t="s">
        <v>331</v>
      </c>
      <c r="D15" s="90">
        <v>1975</v>
      </c>
      <c r="E15" s="89" t="s">
        <v>7</v>
      </c>
      <c r="F15" s="90">
        <v>96</v>
      </c>
      <c r="G15" s="90">
        <v>97</v>
      </c>
      <c r="H15" s="90">
        <v>96</v>
      </c>
      <c r="I15" s="90">
        <v>95</v>
      </c>
      <c r="J15" s="90">
        <v>96</v>
      </c>
      <c r="K15" s="90">
        <v>99</v>
      </c>
      <c r="L15" s="85">
        <f t="shared" si="0"/>
        <v>579</v>
      </c>
      <c r="M15" s="155">
        <v>0</v>
      </c>
      <c r="N15" s="128">
        <f t="shared" si="1"/>
        <v>579</v>
      </c>
      <c r="O15" s="90" t="s">
        <v>35</v>
      </c>
      <c r="P15" s="90">
        <v>3</v>
      </c>
    </row>
    <row r="16" spans="1:16">
      <c r="A16" s="90">
        <v>9</v>
      </c>
      <c r="B16" s="89" t="s">
        <v>11</v>
      </c>
      <c r="C16" s="89" t="s">
        <v>78</v>
      </c>
      <c r="D16" s="90">
        <v>1953</v>
      </c>
      <c r="E16" s="89" t="s">
        <v>129</v>
      </c>
      <c r="F16" s="90">
        <v>95</v>
      </c>
      <c r="G16" s="90">
        <v>97</v>
      </c>
      <c r="H16" s="90">
        <v>95</v>
      </c>
      <c r="I16" s="90">
        <v>98</v>
      </c>
      <c r="J16" s="90">
        <v>97</v>
      </c>
      <c r="K16" s="90">
        <v>97</v>
      </c>
      <c r="L16" s="85">
        <f t="shared" ref="L16:L40" si="2">SUM(F16:K16)</f>
        <v>579</v>
      </c>
      <c r="M16" s="128"/>
      <c r="N16" s="128"/>
      <c r="O16" s="90" t="s">
        <v>35</v>
      </c>
      <c r="P16" s="90">
        <v>2</v>
      </c>
    </row>
    <row r="17" spans="1:16">
      <c r="A17" s="90">
        <v>10</v>
      </c>
      <c r="B17" s="89" t="s">
        <v>21</v>
      </c>
      <c r="C17" s="89" t="s">
        <v>83</v>
      </c>
      <c r="D17" s="90">
        <v>1958</v>
      </c>
      <c r="E17" s="89" t="s">
        <v>70</v>
      </c>
      <c r="F17" s="90">
        <v>94</v>
      </c>
      <c r="G17" s="90">
        <v>98</v>
      </c>
      <c r="H17" s="90">
        <v>98</v>
      </c>
      <c r="I17" s="90">
        <v>97</v>
      </c>
      <c r="J17" s="90">
        <v>96</v>
      </c>
      <c r="K17" s="90">
        <v>96</v>
      </c>
      <c r="L17" s="85">
        <f t="shared" si="2"/>
        <v>579</v>
      </c>
      <c r="N17" s="128"/>
      <c r="O17" s="90" t="s">
        <v>35</v>
      </c>
      <c r="P17" s="90">
        <v>1</v>
      </c>
    </row>
    <row r="18" spans="1:16">
      <c r="A18" s="90">
        <v>11</v>
      </c>
      <c r="B18" s="89" t="s">
        <v>16</v>
      </c>
      <c r="C18" s="89" t="s">
        <v>76</v>
      </c>
      <c r="D18" s="90">
        <v>1975</v>
      </c>
      <c r="E18" s="89" t="s">
        <v>138</v>
      </c>
      <c r="F18" s="90">
        <v>97</v>
      </c>
      <c r="G18" s="90">
        <v>94</v>
      </c>
      <c r="H18" s="90">
        <v>96</v>
      </c>
      <c r="I18" s="90">
        <v>97</v>
      </c>
      <c r="J18" s="90">
        <v>95</v>
      </c>
      <c r="K18" s="90">
        <v>99</v>
      </c>
      <c r="L18" s="85">
        <f t="shared" si="2"/>
        <v>578</v>
      </c>
      <c r="N18" s="128"/>
      <c r="O18" s="90" t="s">
        <v>35</v>
      </c>
    </row>
    <row r="19" spans="1:16">
      <c r="A19" s="90">
        <v>12</v>
      </c>
      <c r="B19" s="89" t="s">
        <v>61</v>
      </c>
      <c r="C19" s="89" t="s">
        <v>121</v>
      </c>
      <c r="D19" s="90">
        <v>1984</v>
      </c>
      <c r="E19" s="89" t="s">
        <v>134</v>
      </c>
      <c r="F19" s="90">
        <v>96</v>
      </c>
      <c r="G19" s="90">
        <v>97</v>
      </c>
      <c r="H19" s="90">
        <v>95</v>
      </c>
      <c r="I19" s="90">
        <v>97</v>
      </c>
      <c r="J19" s="90">
        <v>96</v>
      </c>
      <c r="K19" s="90">
        <v>97</v>
      </c>
      <c r="L19" s="85">
        <f t="shared" si="2"/>
        <v>578</v>
      </c>
      <c r="N19" s="128"/>
      <c r="O19" s="90" t="s">
        <v>35</v>
      </c>
      <c r="P19" s="90"/>
    </row>
    <row r="20" spans="1:16">
      <c r="A20" s="90">
        <v>13</v>
      </c>
      <c r="B20" s="89" t="s">
        <v>24</v>
      </c>
      <c r="C20" s="89" t="s">
        <v>77</v>
      </c>
      <c r="D20" s="90">
        <v>1956</v>
      </c>
      <c r="E20" s="89" t="s">
        <v>134</v>
      </c>
      <c r="F20" s="90">
        <v>95</v>
      </c>
      <c r="G20" s="90">
        <v>97</v>
      </c>
      <c r="H20" s="90">
        <v>96</v>
      </c>
      <c r="I20" s="90">
        <v>96</v>
      </c>
      <c r="J20" s="90">
        <v>95</v>
      </c>
      <c r="K20" s="90">
        <v>98</v>
      </c>
      <c r="L20" s="85">
        <f t="shared" si="2"/>
        <v>577</v>
      </c>
      <c r="N20" s="128"/>
      <c r="O20" s="90" t="s">
        <v>35</v>
      </c>
      <c r="P20" s="90"/>
    </row>
    <row r="21" spans="1:16">
      <c r="A21" s="90">
        <v>14</v>
      </c>
      <c r="B21" s="89" t="s">
        <v>19</v>
      </c>
      <c r="C21" s="89" t="s">
        <v>105</v>
      </c>
      <c r="D21" s="90">
        <v>1987</v>
      </c>
      <c r="E21" s="89" t="s">
        <v>70</v>
      </c>
      <c r="F21" s="90">
        <v>97</v>
      </c>
      <c r="G21" s="90">
        <v>98</v>
      </c>
      <c r="H21" s="90">
        <v>96</v>
      </c>
      <c r="I21" s="90">
        <v>97</v>
      </c>
      <c r="J21" s="90">
        <v>93</v>
      </c>
      <c r="K21" s="90">
        <v>96</v>
      </c>
      <c r="L21" s="85">
        <f t="shared" si="2"/>
        <v>577</v>
      </c>
      <c r="N21" s="128"/>
      <c r="O21" s="90" t="s">
        <v>35</v>
      </c>
      <c r="P21" s="90"/>
    </row>
    <row r="22" spans="1:16">
      <c r="A22" s="90">
        <v>15</v>
      </c>
      <c r="B22" s="89" t="s">
        <v>166</v>
      </c>
      <c r="C22" s="89" t="s">
        <v>167</v>
      </c>
      <c r="D22" s="90">
        <v>1977</v>
      </c>
      <c r="E22" s="89" t="s">
        <v>129</v>
      </c>
      <c r="F22" s="90">
        <v>96</v>
      </c>
      <c r="G22" s="90">
        <v>97</v>
      </c>
      <c r="H22" s="90">
        <v>93</v>
      </c>
      <c r="I22" s="90">
        <v>94</v>
      </c>
      <c r="J22" s="90">
        <v>98</v>
      </c>
      <c r="K22" s="90">
        <v>97</v>
      </c>
      <c r="L22" s="85">
        <f t="shared" si="2"/>
        <v>575</v>
      </c>
      <c r="M22" s="127"/>
      <c r="N22" s="128"/>
      <c r="O22" s="90" t="s">
        <v>35</v>
      </c>
    </row>
    <row r="23" spans="1:16">
      <c r="A23" s="90">
        <v>16</v>
      </c>
      <c r="B23" s="89" t="s">
        <v>26</v>
      </c>
      <c r="C23" s="89" t="s">
        <v>85</v>
      </c>
      <c r="D23" s="90">
        <v>1959</v>
      </c>
      <c r="E23" s="89" t="s">
        <v>129</v>
      </c>
      <c r="F23" s="90">
        <v>92</v>
      </c>
      <c r="G23" s="90">
        <v>97</v>
      </c>
      <c r="H23" s="90">
        <v>96</v>
      </c>
      <c r="I23" s="90">
        <v>98</v>
      </c>
      <c r="J23" s="90">
        <v>93</v>
      </c>
      <c r="K23" s="90">
        <v>98</v>
      </c>
      <c r="L23" s="85">
        <f t="shared" si="2"/>
        <v>574</v>
      </c>
      <c r="M23" s="127"/>
      <c r="N23" s="128"/>
      <c r="O23" s="90" t="s">
        <v>35</v>
      </c>
    </row>
    <row r="24" spans="1:16">
      <c r="A24" s="90">
        <v>17</v>
      </c>
      <c r="B24" s="89" t="s">
        <v>16</v>
      </c>
      <c r="C24" s="89" t="s">
        <v>81</v>
      </c>
      <c r="D24" s="90">
        <v>1970</v>
      </c>
      <c r="E24" s="89" t="s">
        <v>138</v>
      </c>
      <c r="F24" s="90">
        <v>95</v>
      </c>
      <c r="G24" s="90">
        <v>94</v>
      </c>
      <c r="H24" s="90">
        <v>96</v>
      </c>
      <c r="I24" s="90">
        <v>94</v>
      </c>
      <c r="J24" s="90">
        <v>96</v>
      </c>
      <c r="K24" s="90">
        <v>98</v>
      </c>
      <c r="L24" s="85">
        <f t="shared" si="2"/>
        <v>573</v>
      </c>
      <c r="N24" s="128"/>
      <c r="O24" s="90" t="s">
        <v>35</v>
      </c>
    </row>
    <row r="25" spans="1:16">
      <c r="A25" s="90">
        <v>18</v>
      </c>
      <c r="B25" s="89" t="s">
        <v>179</v>
      </c>
      <c r="C25" s="89" t="s">
        <v>84</v>
      </c>
      <c r="D25" s="90">
        <v>1978</v>
      </c>
      <c r="E25" s="89" t="s">
        <v>7</v>
      </c>
      <c r="F25" s="90">
        <v>91</v>
      </c>
      <c r="G25" s="90">
        <v>97</v>
      </c>
      <c r="H25" s="90">
        <v>97</v>
      </c>
      <c r="I25" s="90">
        <v>95</v>
      </c>
      <c r="J25" s="90">
        <v>98</v>
      </c>
      <c r="K25" s="90">
        <v>95</v>
      </c>
      <c r="L25" s="85">
        <f t="shared" si="2"/>
        <v>573</v>
      </c>
      <c r="M25" s="127"/>
      <c r="N25" s="128"/>
      <c r="O25" s="90" t="s">
        <v>35</v>
      </c>
    </row>
    <row r="26" spans="1:16">
      <c r="A26" s="90">
        <v>19</v>
      </c>
      <c r="B26" s="89" t="s">
        <v>80</v>
      </c>
      <c r="C26" s="89" t="s">
        <v>454</v>
      </c>
      <c r="D26" s="90">
        <v>1988</v>
      </c>
      <c r="E26" s="89" t="s">
        <v>347</v>
      </c>
      <c r="F26" s="90">
        <v>94</v>
      </c>
      <c r="G26" s="90">
        <v>96</v>
      </c>
      <c r="H26" s="90">
        <v>96</v>
      </c>
      <c r="I26" s="90">
        <v>96</v>
      </c>
      <c r="J26" s="90">
        <v>94</v>
      </c>
      <c r="K26" s="90">
        <v>96</v>
      </c>
      <c r="L26" s="85">
        <f t="shared" si="2"/>
        <v>572</v>
      </c>
      <c r="O26" s="90" t="s">
        <v>35</v>
      </c>
    </row>
    <row r="27" spans="1:16">
      <c r="A27" s="90">
        <v>20</v>
      </c>
      <c r="B27" s="89" t="s">
        <v>22</v>
      </c>
      <c r="C27" s="89" t="s">
        <v>115</v>
      </c>
      <c r="D27" s="90">
        <v>1975</v>
      </c>
      <c r="E27" s="89" t="s">
        <v>18</v>
      </c>
      <c r="F27" s="90">
        <v>97</v>
      </c>
      <c r="G27" s="90">
        <v>94</v>
      </c>
      <c r="H27" s="90">
        <v>98</v>
      </c>
      <c r="I27" s="90">
        <v>95</v>
      </c>
      <c r="J27" s="90">
        <v>98</v>
      </c>
      <c r="K27" s="90">
        <v>90</v>
      </c>
      <c r="L27" s="85">
        <f t="shared" si="2"/>
        <v>572</v>
      </c>
      <c r="O27" s="90" t="s">
        <v>35</v>
      </c>
    </row>
    <row r="28" spans="1:16">
      <c r="A28" s="90">
        <v>21</v>
      </c>
      <c r="B28" s="89" t="s">
        <v>49</v>
      </c>
      <c r="C28" s="89" t="s">
        <v>336</v>
      </c>
      <c r="D28" s="90">
        <v>1949</v>
      </c>
      <c r="E28" s="89" t="s">
        <v>134</v>
      </c>
      <c r="F28" s="90">
        <v>93</v>
      </c>
      <c r="G28" s="90">
        <v>97</v>
      </c>
      <c r="H28" s="90">
        <v>97</v>
      </c>
      <c r="I28" s="90">
        <v>92</v>
      </c>
      <c r="J28" s="90">
        <v>95</v>
      </c>
      <c r="K28" s="90">
        <v>97</v>
      </c>
      <c r="L28" s="85">
        <f t="shared" si="2"/>
        <v>571</v>
      </c>
      <c r="O28" s="90" t="s">
        <v>35</v>
      </c>
    </row>
    <row r="29" spans="1:16">
      <c r="A29" s="90">
        <v>22</v>
      </c>
      <c r="B29" s="89" t="s">
        <v>188</v>
      </c>
      <c r="C29" s="89" t="s">
        <v>189</v>
      </c>
      <c r="D29" s="90">
        <v>1992</v>
      </c>
      <c r="E29" s="89" t="s">
        <v>12</v>
      </c>
      <c r="F29" s="90">
        <v>98</v>
      </c>
      <c r="G29" s="90">
        <v>91</v>
      </c>
      <c r="H29" s="90">
        <v>95</v>
      </c>
      <c r="I29" s="90">
        <v>93</v>
      </c>
      <c r="J29" s="90">
        <v>98</v>
      </c>
      <c r="K29" s="90">
        <v>96</v>
      </c>
      <c r="L29" s="85">
        <f t="shared" si="2"/>
        <v>571</v>
      </c>
      <c r="O29" s="90" t="s">
        <v>35</v>
      </c>
    </row>
    <row r="30" spans="1:16">
      <c r="A30" s="166">
        <v>23</v>
      </c>
      <c r="B30" s="191" t="s">
        <v>181</v>
      </c>
      <c r="C30" s="191" t="s">
        <v>155</v>
      </c>
      <c r="D30" s="166">
        <v>1990</v>
      </c>
      <c r="E30" s="191" t="s">
        <v>71</v>
      </c>
      <c r="F30" s="166">
        <v>93</v>
      </c>
      <c r="G30" s="166">
        <v>94</v>
      </c>
      <c r="H30" s="166">
        <v>96</v>
      </c>
      <c r="I30" s="166">
        <v>98</v>
      </c>
      <c r="J30" s="166">
        <v>94</v>
      </c>
      <c r="K30" s="166">
        <v>96</v>
      </c>
      <c r="L30" s="164">
        <f t="shared" si="2"/>
        <v>571</v>
      </c>
      <c r="M30" s="166"/>
      <c r="N30" s="166"/>
      <c r="O30" s="166" t="s">
        <v>35</v>
      </c>
    </row>
    <row r="31" spans="1:16">
      <c r="A31" s="90">
        <v>24</v>
      </c>
      <c r="B31" s="89" t="s">
        <v>519</v>
      </c>
      <c r="C31" s="89" t="s">
        <v>520</v>
      </c>
      <c r="D31" s="90">
        <v>1957</v>
      </c>
      <c r="E31" s="89" t="s">
        <v>134</v>
      </c>
      <c r="F31" s="90">
        <v>96</v>
      </c>
      <c r="G31" s="90">
        <v>94</v>
      </c>
      <c r="H31" s="90">
        <v>96</v>
      </c>
      <c r="I31" s="90">
        <v>95</v>
      </c>
      <c r="J31" s="90">
        <v>95</v>
      </c>
      <c r="K31" s="90">
        <v>95</v>
      </c>
      <c r="L31" s="85">
        <f t="shared" si="2"/>
        <v>571</v>
      </c>
      <c r="O31" s="90" t="s">
        <v>35</v>
      </c>
    </row>
    <row r="32" spans="1:16">
      <c r="A32" s="90">
        <v>25</v>
      </c>
      <c r="B32" s="89" t="s">
        <v>345</v>
      </c>
      <c r="C32" s="89" t="s">
        <v>346</v>
      </c>
      <c r="D32" s="90">
        <v>1985</v>
      </c>
      <c r="E32" s="89" t="s">
        <v>138</v>
      </c>
      <c r="F32" s="90">
        <v>96</v>
      </c>
      <c r="G32" s="90">
        <v>96</v>
      </c>
      <c r="H32" s="90">
        <v>97</v>
      </c>
      <c r="I32" s="90">
        <v>94</v>
      </c>
      <c r="J32" s="90">
        <v>94</v>
      </c>
      <c r="K32" s="90">
        <v>94</v>
      </c>
      <c r="L32" s="85">
        <f t="shared" si="2"/>
        <v>571</v>
      </c>
      <c r="O32" s="90" t="s">
        <v>35</v>
      </c>
    </row>
    <row r="33" spans="1:15">
      <c r="A33" s="90">
        <v>26</v>
      </c>
      <c r="B33" s="89" t="s">
        <v>116</v>
      </c>
      <c r="C33" s="89" t="s">
        <v>180</v>
      </c>
      <c r="D33" s="90">
        <v>1971</v>
      </c>
      <c r="E33" s="89" t="s">
        <v>18</v>
      </c>
      <c r="F33" s="90">
        <v>95</v>
      </c>
      <c r="G33" s="90">
        <v>96</v>
      </c>
      <c r="H33" s="90">
        <v>93</v>
      </c>
      <c r="I33" s="90">
        <v>94</v>
      </c>
      <c r="J33" s="90">
        <v>96</v>
      </c>
      <c r="K33" s="90">
        <v>96</v>
      </c>
      <c r="L33" s="85">
        <f t="shared" si="2"/>
        <v>570</v>
      </c>
      <c r="O33" s="90" t="s">
        <v>35</v>
      </c>
    </row>
    <row r="34" spans="1:15">
      <c r="A34" s="90">
        <v>27</v>
      </c>
      <c r="B34" s="89" t="s">
        <v>42</v>
      </c>
      <c r="C34" s="89" t="s">
        <v>43</v>
      </c>
      <c r="D34" s="90">
        <v>1972</v>
      </c>
      <c r="E34" s="89" t="s">
        <v>138</v>
      </c>
      <c r="F34" s="90">
        <v>93</v>
      </c>
      <c r="G34" s="90">
        <v>98</v>
      </c>
      <c r="H34" s="90">
        <v>93</v>
      </c>
      <c r="I34" s="90">
        <v>96</v>
      </c>
      <c r="J34" s="90">
        <v>95</v>
      </c>
      <c r="K34" s="90">
        <v>94</v>
      </c>
      <c r="L34" s="85">
        <f t="shared" si="2"/>
        <v>569</v>
      </c>
      <c r="O34" s="90" t="s">
        <v>35</v>
      </c>
    </row>
    <row r="35" spans="1:15">
      <c r="A35" s="90">
        <v>28</v>
      </c>
      <c r="B35" s="89" t="s">
        <v>63</v>
      </c>
      <c r="C35" s="89" t="s">
        <v>89</v>
      </c>
      <c r="D35" s="90">
        <v>1987</v>
      </c>
      <c r="E35" s="89" t="s">
        <v>18</v>
      </c>
      <c r="F35" s="90">
        <v>95</v>
      </c>
      <c r="G35" s="90">
        <v>95</v>
      </c>
      <c r="H35" s="90">
        <v>92</v>
      </c>
      <c r="I35" s="90">
        <v>93</v>
      </c>
      <c r="J35" s="90">
        <v>95</v>
      </c>
      <c r="K35" s="90">
        <v>98</v>
      </c>
      <c r="L35" s="85">
        <f t="shared" si="2"/>
        <v>568</v>
      </c>
      <c r="O35" s="90" t="s">
        <v>35</v>
      </c>
    </row>
    <row r="36" spans="1:15">
      <c r="A36" s="90">
        <v>29</v>
      </c>
      <c r="B36" s="89" t="s">
        <v>190</v>
      </c>
      <c r="C36" s="89" t="s">
        <v>90</v>
      </c>
      <c r="D36" s="90">
        <v>1960</v>
      </c>
      <c r="E36" s="89" t="s">
        <v>12</v>
      </c>
      <c r="F36" s="90">
        <v>92</v>
      </c>
      <c r="G36" s="90">
        <v>93</v>
      </c>
      <c r="H36" s="90">
        <v>96</v>
      </c>
      <c r="I36" s="90">
        <v>95</v>
      </c>
      <c r="J36" s="90">
        <v>98</v>
      </c>
      <c r="K36" s="90">
        <v>93</v>
      </c>
      <c r="L36" s="85">
        <f t="shared" si="2"/>
        <v>567</v>
      </c>
      <c r="O36" s="90" t="s">
        <v>35</v>
      </c>
    </row>
    <row r="37" spans="1:15">
      <c r="A37" s="90">
        <v>30</v>
      </c>
      <c r="B37" s="89" t="s">
        <v>110</v>
      </c>
      <c r="C37" s="89" t="s">
        <v>209</v>
      </c>
      <c r="D37" s="90">
        <v>1966</v>
      </c>
      <c r="E37" s="89" t="s">
        <v>129</v>
      </c>
      <c r="F37" s="90">
        <v>91</v>
      </c>
      <c r="G37" s="90">
        <v>91</v>
      </c>
      <c r="H37" s="90">
        <v>97</v>
      </c>
      <c r="I37" s="90">
        <v>97</v>
      </c>
      <c r="J37" s="90">
        <v>94</v>
      </c>
      <c r="K37" s="90">
        <v>96</v>
      </c>
      <c r="L37" s="85">
        <f t="shared" si="2"/>
        <v>566</v>
      </c>
      <c r="O37" s="90" t="s">
        <v>35</v>
      </c>
    </row>
    <row r="38" spans="1:15">
      <c r="A38" s="90">
        <v>31</v>
      </c>
      <c r="B38" s="89" t="s">
        <v>62</v>
      </c>
      <c r="C38" s="89" t="s">
        <v>106</v>
      </c>
      <c r="D38" s="90">
        <v>1936</v>
      </c>
      <c r="E38" s="89" t="s">
        <v>29</v>
      </c>
      <c r="F38" s="90">
        <v>93</v>
      </c>
      <c r="G38" s="90">
        <v>97</v>
      </c>
      <c r="H38" s="90">
        <v>95</v>
      </c>
      <c r="I38" s="90">
        <v>96</v>
      </c>
      <c r="J38" s="90">
        <v>90</v>
      </c>
      <c r="K38" s="90">
        <v>95</v>
      </c>
      <c r="L38" s="85">
        <f t="shared" si="2"/>
        <v>566</v>
      </c>
      <c r="O38" s="90" t="s">
        <v>35</v>
      </c>
    </row>
    <row r="39" spans="1:15">
      <c r="A39" s="90">
        <v>32</v>
      </c>
      <c r="B39" s="84" t="s">
        <v>239</v>
      </c>
      <c r="C39" s="84" t="s">
        <v>240</v>
      </c>
      <c r="D39" s="90">
        <v>1989</v>
      </c>
      <c r="E39" s="84" t="s">
        <v>241</v>
      </c>
      <c r="F39" s="90">
        <v>93</v>
      </c>
      <c r="G39" s="90">
        <v>94</v>
      </c>
      <c r="H39" s="90">
        <v>98</v>
      </c>
      <c r="I39" s="90">
        <v>91</v>
      </c>
      <c r="J39" s="90">
        <v>94</v>
      </c>
      <c r="K39" s="90">
        <v>93</v>
      </c>
      <c r="L39" s="85">
        <f t="shared" si="2"/>
        <v>563</v>
      </c>
      <c r="O39" s="90" t="s">
        <v>36</v>
      </c>
    </row>
    <row r="40" spans="1:15">
      <c r="A40" s="90">
        <v>33</v>
      </c>
      <c r="B40" s="89" t="s">
        <v>117</v>
      </c>
      <c r="C40" s="89" t="s">
        <v>238</v>
      </c>
      <c r="D40" s="90">
        <v>1991</v>
      </c>
      <c r="E40" s="89" t="s">
        <v>169</v>
      </c>
      <c r="F40" s="90">
        <v>95</v>
      </c>
      <c r="G40" s="90">
        <v>97</v>
      </c>
      <c r="H40" s="90">
        <v>95</v>
      </c>
      <c r="I40" s="90">
        <v>89</v>
      </c>
      <c r="J40" s="90">
        <v>94</v>
      </c>
      <c r="K40" s="90">
        <v>93</v>
      </c>
      <c r="L40" s="85">
        <f t="shared" si="2"/>
        <v>563</v>
      </c>
      <c r="O40" s="90" t="s">
        <v>36</v>
      </c>
    </row>
    <row r="41" spans="1:15">
      <c r="A41" s="90">
        <v>34</v>
      </c>
      <c r="B41" s="89" t="s">
        <v>50</v>
      </c>
      <c r="C41" s="89" t="s">
        <v>405</v>
      </c>
      <c r="D41" s="90">
        <v>1977</v>
      </c>
      <c r="E41" s="89" t="s">
        <v>138</v>
      </c>
      <c r="F41" s="90">
        <v>97</v>
      </c>
      <c r="G41" s="90">
        <v>95</v>
      </c>
      <c r="H41" s="90">
        <v>91</v>
      </c>
      <c r="I41" s="90">
        <v>92</v>
      </c>
      <c r="J41" s="90">
        <v>90</v>
      </c>
      <c r="K41" s="90">
        <v>97</v>
      </c>
      <c r="L41" s="85">
        <f t="shared" ref="L41:L58" si="3">SUM(F41:K41)</f>
        <v>562</v>
      </c>
      <c r="O41" s="90" t="s">
        <v>36</v>
      </c>
    </row>
    <row r="42" spans="1:15">
      <c r="A42" s="90">
        <v>35</v>
      </c>
      <c r="B42" s="89" t="s">
        <v>334</v>
      </c>
      <c r="C42" s="89" t="s">
        <v>335</v>
      </c>
      <c r="D42" s="90">
        <v>1943</v>
      </c>
      <c r="E42" s="89" t="s">
        <v>187</v>
      </c>
      <c r="F42" s="90">
        <v>91</v>
      </c>
      <c r="G42" s="90">
        <v>95</v>
      </c>
      <c r="H42" s="90">
        <v>93</v>
      </c>
      <c r="I42" s="90">
        <v>92</v>
      </c>
      <c r="J42" s="90">
        <v>93</v>
      </c>
      <c r="K42" s="90">
        <v>96</v>
      </c>
      <c r="L42" s="85">
        <f t="shared" si="3"/>
        <v>560</v>
      </c>
      <c r="O42" s="90" t="s">
        <v>36</v>
      </c>
    </row>
    <row r="43" spans="1:15">
      <c r="A43" s="90">
        <v>36</v>
      </c>
      <c r="B43" s="89" t="s">
        <v>28</v>
      </c>
      <c r="C43" s="89" t="s">
        <v>79</v>
      </c>
      <c r="D43" s="90">
        <v>1942</v>
      </c>
      <c r="E43" s="89" t="s">
        <v>29</v>
      </c>
      <c r="F43" s="90">
        <v>92</v>
      </c>
      <c r="G43" s="90">
        <v>94</v>
      </c>
      <c r="H43" s="90">
        <v>94</v>
      </c>
      <c r="I43" s="90">
        <v>92</v>
      </c>
      <c r="J43" s="90">
        <v>91</v>
      </c>
      <c r="K43" s="90">
        <v>96</v>
      </c>
      <c r="L43" s="85">
        <f t="shared" si="3"/>
        <v>559</v>
      </c>
      <c r="O43" s="90" t="s">
        <v>36</v>
      </c>
    </row>
    <row r="44" spans="1:15">
      <c r="A44" s="90">
        <v>37</v>
      </c>
      <c r="B44" s="89" t="s">
        <v>451</v>
      </c>
      <c r="C44" s="89" t="s">
        <v>452</v>
      </c>
      <c r="D44" s="90">
        <v>1947</v>
      </c>
      <c r="E44" s="89" t="s">
        <v>29</v>
      </c>
      <c r="F44" s="90">
        <v>96</v>
      </c>
      <c r="G44" s="90">
        <v>91</v>
      </c>
      <c r="H44" s="90">
        <v>95</v>
      </c>
      <c r="I44" s="90">
        <v>88</v>
      </c>
      <c r="J44" s="90">
        <v>92</v>
      </c>
      <c r="K44" s="90">
        <v>95</v>
      </c>
      <c r="L44" s="85">
        <f t="shared" si="3"/>
        <v>557</v>
      </c>
      <c r="O44" s="90" t="s">
        <v>36</v>
      </c>
    </row>
    <row r="45" spans="1:15">
      <c r="A45" s="90">
        <v>38</v>
      </c>
      <c r="B45" s="89" t="s">
        <v>337</v>
      </c>
      <c r="C45" s="89" t="s">
        <v>338</v>
      </c>
      <c r="D45" s="90">
        <v>1976</v>
      </c>
      <c r="E45" s="89" t="s">
        <v>134</v>
      </c>
      <c r="F45" s="90">
        <v>92</v>
      </c>
      <c r="G45" s="90">
        <v>92</v>
      </c>
      <c r="H45" s="90">
        <v>90</v>
      </c>
      <c r="I45" s="90">
        <v>94</v>
      </c>
      <c r="J45" s="90">
        <v>95</v>
      </c>
      <c r="K45" s="90">
        <v>91</v>
      </c>
      <c r="L45" s="85">
        <f t="shared" si="3"/>
        <v>554</v>
      </c>
      <c r="O45" s="90" t="s">
        <v>36</v>
      </c>
    </row>
    <row r="46" spans="1:15">
      <c r="A46" s="90">
        <v>39</v>
      </c>
      <c r="B46" s="89" t="s">
        <v>38</v>
      </c>
      <c r="C46" s="89" t="s">
        <v>208</v>
      </c>
      <c r="D46" s="90">
        <v>1971</v>
      </c>
      <c r="E46" s="89" t="s">
        <v>129</v>
      </c>
      <c r="F46" s="90">
        <v>85</v>
      </c>
      <c r="G46" s="90">
        <v>95</v>
      </c>
      <c r="H46" s="90">
        <v>98</v>
      </c>
      <c r="I46" s="90">
        <v>91</v>
      </c>
      <c r="J46" s="90">
        <v>91</v>
      </c>
      <c r="K46" s="90">
        <v>93</v>
      </c>
      <c r="L46" s="85">
        <f t="shared" si="3"/>
        <v>553</v>
      </c>
      <c r="O46" s="90" t="s">
        <v>36</v>
      </c>
    </row>
    <row r="47" spans="1:15">
      <c r="A47" s="90">
        <v>40</v>
      </c>
      <c r="B47" s="89" t="s">
        <v>332</v>
      </c>
      <c r="C47" s="89" t="s">
        <v>333</v>
      </c>
      <c r="D47" s="90">
        <v>1992</v>
      </c>
      <c r="E47" s="89" t="s">
        <v>7</v>
      </c>
      <c r="F47" s="90">
        <v>94</v>
      </c>
      <c r="G47" s="90">
        <v>96</v>
      </c>
      <c r="H47" s="90">
        <v>93</v>
      </c>
      <c r="I47" s="90">
        <v>93</v>
      </c>
      <c r="J47" s="90">
        <v>87</v>
      </c>
      <c r="K47" s="90">
        <v>90</v>
      </c>
      <c r="L47" s="85">
        <f t="shared" si="3"/>
        <v>553</v>
      </c>
      <c r="O47" s="90" t="s">
        <v>36</v>
      </c>
    </row>
    <row r="48" spans="1:15">
      <c r="A48" s="90">
        <v>41</v>
      </c>
      <c r="B48" s="89" t="s">
        <v>406</v>
      </c>
      <c r="C48" s="89" t="s">
        <v>453</v>
      </c>
      <c r="D48" s="90">
        <v>1989</v>
      </c>
      <c r="E48" s="89" t="s">
        <v>347</v>
      </c>
      <c r="F48" s="90">
        <v>91</v>
      </c>
      <c r="G48" s="90">
        <v>92</v>
      </c>
      <c r="H48" s="90">
        <v>91</v>
      </c>
      <c r="I48" s="90">
        <v>93</v>
      </c>
      <c r="J48" s="90">
        <v>92</v>
      </c>
      <c r="K48" s="90">
        <v>91</v>
      </c>
      <c r="L48" s="85">
        <f t="shared" si="3"/>
        <v>550</v>
      </c>
      <c r="O48" s="90" t="s">
        <v>36</v>
      </c>
    </row>
    <row r="49" spans="1:17">
      <c r="A49" s="90">
        <v>42</v>
      </c>
      <c r="B49" s="89" t="s">
        <v>236</v>
      </c>
      <c r="C49" s="89" t="s">
        <v>237</v>
      </c>
      <c r="D49" s="90">
        <v>1951</v>
      </c>
      <c r="E49" s="89" t="s">
        <v>70</v>
      </c>
      <c r="F49" s="90">
        <v>85</v>
      </c>
      <c r="G49" s="90">
        <v>92</v>
      </c>
      <c r="H49" s="90">
        <v>91</v>
      </c>
      <c r="I49" s="90">
        <v>94</v>
      </c>
      <c r="J49" s="90">
        <v>91</v>
      </c>
      <c r="K49" s="90">
        <v>94</v>
      </c>
      <c r="L49" s="85">
        <f t="shared" si="3"/>
        <v>547</v>
      </c>
      <c r="O49" s="90" t="s">
        <v>36</v>
      </c>
    </row>
    <row r="50" spans="1:17">
      <c r="A50" s="90">
        <v>43</v>
      </c>
      <c r="B50" s="89" t="s">
        <v>44</v>
      </c>
      <c r="C50" s="89" t="s">
        <v>88</v>
      </c>
      <c r="D50" s="90">
        <v>1983</v>
      </c>
      <c r="E50" s="89" t="s">
        <v>18</v>
      </c>
      <c r="F50" s="90">
        <v>92</v>
      </c>
      <c r="G50" s="90">
        <v>90</v>
      </c>
      <c r="H50" s="90">
        <v>94</v>
      </c>
      <c r="I50" s="90">
        <v>91</v>
      </c>
      <c r="J50" s="90">
        <v>93</v>
      </c>
      <c r="K50" s="90">
        <v>87</v>
      </c>
      <c r="L50" s="85">
        <f t="shared" si="3"/>
        <v>547</v>
      </c>
      <c r="O50" s="90" t="s">
        <v>36</v>
      </c>
    </row>
    <row r="51" spans="1:17">
      <c r="A51" s="90">
        <v>44</v>
      </c>
      <c r="B51" s="89" t="s">
        <v>47</v>
      </c>
      <c r="C51" s="89" t="s">
        <v>107</v>
      </c>
      <c r="D51" s="90">
        <v>1939</v>
      </c>
      <c r="E51" s="89" t="s">
        <v>134</v>
      </c>
      <c r="F51" s="90">
        <v>86</v>
      </c>
      <c r="G51" s="90">
        <v>92</v>
      </c>
      <c r="H51" s="90">
        <v>93</v>
      </c>
      <c r="I51" s="90">
        <v>94</v>
      </c>
      <c r="J51" s="90">
        <v>87</v>
      </c>
      <c r="K51" s="90">
        <v>90</v>
      </c>
      <c r="L51" s="85">
        <f t="shared" si="3"/>
        <v>542</v>
      </c>
      <c r="O51" s="90" t="s">
        <v>36</v>
      </c>
    </row>
    <row r="52" spans="1:17">
      <c r="A52" s="90">
        <v>45</v>
      </c>
      <c r="B52" s="89" t="s">
        <v>340</v>
      </c>
      <c r="C52" s="89" t="s">
        <v>339</v>
      </c>
      <c r="D52" s="90">
        <v>1951</v>
      </c>
      <c r="E52" s="89" t="s">
        <v>138</v>
      </c>
      <c r="F52" s="90">
        <v>93</v>
      </c>
      <c r="G52" s="90">
        <v>90</v>
      </c>
      <c r="H52" s="90">
        <v>91</v>
      </c>
      <c r="I52" s="90">
        <v>87</v>
      </c>
      <c r="J52" s="90">
        <v>89</v>
      </c>
      <c r="K52" s="90">
        <v>91</v>
      </c>
      <c r="L52" s="85">
        <f t="shared" si="3"/>
        <v>541</v>
      </c>
      <c r="M52" s="127"/>
      <c r="N52" s="128"/>
      <c r="O52" s="90" t="s">
        <v>36</v>
      </c>
    </row>
    <row r="53" spans="1:17">
      <c r="A53" s="90">
        <v>46</v>
      </c>
      <c r="B53" s="89" t="s">
        <v>245</v>
      </c>
      <c r="C53" s="89" t="s">
        <v>246</v>
      </c>
      <c r="D53" s="90">
        <v>1963</v>
      </c>
      <c r="E53" s="89" t="s">
        <v>138</v>
      </c>
      <c r="F53" s="90">
        <v>88</v>
      </c>
      <c r="G53" s="90">
        <v>87</v>
      </c>
      <c r="H53" s="90">
        <v>87</v>
      </c>
      <c r="I53" s="90">
        <v>91</v>
      </c>
      <c r="J53" s="90">
        <v>95</v>
      </c>
      <c r="K53" s="90">
        <v>91</v>
      </c>
      <c r="L53" s="85">
        <f t="shared" si="3"/>
        <v>539</v>
      </c>
    </row>
    <row r="54" spans="1:17">
      <c r="A54" s="90">
        <v>47</v>
      </c>
      <c r="B54" s="89" t="s">
        <v>343</v>
      </c>
      <c r="C54" s="89" t="s">
        <v>344</v>
      </c>
      <c r="D54" s="90">
        <v>1948</v>
      </c>
      <c r="E54" s="89" t="s">
        <v>138</v>
      </c>
      <c r="F54" s="90">
        <v>94</v>
      </c>
      <c r="G54" s="90">
        <v>87</v>
      </c>
      <c r="H54" s="90">
        <v>81</v>
      </c>
      <c r="I54" s="90">
        <v>92</v>
      </c>
      <c r="J54" s="90">
        <v>83</v>
      </c>
      <c r="K54" s="90">
        <v>91</v>
      </c>
      <c r="L54" s="85">
        <f t="shared" si="3"/>
        <v>528</v>
      </c>
    </row>
    <row r="55" spans="1:17">
      <c r="A55" s="90">
        <v>48</v>
      </c>
      <c r="B55" s="89" t="s">
        <v>341</v>
      </c>
      <c r="C55" s="89" t="s">
        <v>342</v>
      </c>
      <c r="D55" s="90">
        <v>1938</v>
      </c>
      <c r="E55" s="89" t="s">
        <v>138</v>
      </c>
      <c r="F55" s="90">
        <v>87</v>
      </c>
      <c r="G55" s="90">
        <v>87</v>
      </c>
      <c r="H55" s="90">
        <v>84</v>
      </c>
      <c r="I55" s="90">
        <v>91</v>
      </c>
      <c r="J55" s="90">
        <v>89</v>
      </c>
      <c r="K55" s="90">
        <v>88</v>
      </c>
      <c r="L55" s="85">
        <f t="shared" si="3"/>
        <v>526</v>
      </c>
    </row>
    <row r="56" spans="1:17">
      <c r="A56" s="90">
        <v>49</v>
      </c>
      <c r="B56" s="89" t="s">
        <v>522</v>
      </c>
      <c r="C56" s="89" t="s">
        <v>521</v>
      </c>
      <c r="D56" s="90">
        <v>1972</v>
      </c>
      <c r="E56" s="89" t="s">
        <v>134</v>
      </c>
      <c r="F56" s="90">
        <v>89</v>
      </c>
      <c r="G56" s="90">
        <v>88</v>
      </c>
      <c r="H56" s="90">
        <v>83</v>
      </c>
      <c r="I56" s="90">
        <v>84</v>
      </c>
      <c r="J56" s="90">
        <v>81</v>
      </c>
      <c r="K56" s="90">
        <v>94</v>
      </c>
      <c r="L56" s="85">
        <f t="shared" si="3"/>
        <v>519</v>
      </c>
    </row>
    <row r="57" spans="1:17">
      <c r="A57" s="90">
        <v>50</v>
      </c>
      <c r="B57" s="89" t="s">
        <v>242</v>
      </c>
      <c r="C57" s="89" t="s">
        <v>243</v>
      </c>
      <c r="D57" s="90">
        <v>1986</v>
      </c>
      <c r="E57" s="89" t="s">
        <v>244</v>
      </c>
      <c r="F57" s="90">
        <v>90</v>
      </c>
      <c r="G57" s="90">
        <v>75</v>
      </c>
      <c r="H57" s="90">
        <v>90</v>
      </c>
      <c r="I57" s="90">
        <v>89</v>
      </c>
      <c r="J57" s="90">
        <v>82</v>
      </c>
      <c r="K57" s="90">
        <v>85</v>
      </c>
      <c r="L57" s="85">
        <f t="shared" si="3"/>
        <v>511</v>
      </c>
    </row>
    <row r="58" spans="1:17">
      <c r="A58" s="90">
        <v>51</v>
      </c>
      <c r="B58" s="89" t="s">
        <v>123</v>
      </c>
      <c r="C58" s="89" t="s">
        <v>235</v>
      </c>
      <c r="D58" s="90">
        <v>1968</v>
      </c>
      <c r="E58" s="89" t="s">
        <v>138</v>
      </c>
      <c r="F58" s="90">
        <v>78</v>
      </c>
      <c r="G58" s="90">
        <v>88</v>
      </c>
      <c r="H58" s="90">
        <v>88</v>
      </c>
      <c r="I58" s="90">
        <v>82</v>
      </c>
      <c r="J58" s="90">
        <v>82</v>
      </c>
      <c r="K58" s="90">
        <v>84</v>
      </c>
      <c r="L58" s="85">
        <f t="shared" si="3"/>
        <v>502</v>
      </c>
    </row>
    <row r="60" spans="1:17">
      <c r="A60" s="207" t="s">
        <v>140</v>
      </c>
      <c r="B60" s="207"/>
      <c r="D60" s="207" t="s">
        <v>231</v>
      </c>
      <c r="E60" s="207"/>
      <c r="F60" s="84"/>
      <c r="G60" s="84"/>
      <c r="H60" s="84"/>
      <c r="K60" s="107"/>
      <c r="L60" s="90"/>
      <c r="M60" s="89"/>
      <c r="N60" s="89"/>
      <c r="O60" s="89"/>
      <c r="P60" s="90"/>
      <c r="Q60" s="90"/>
    </row>
    <row r="61" spans="1:17">
      <c r="A61" s="207" t="s">
        <v>68</v>
      </c>
      <c r="B61" s="207"/>
      <c r="C61" s="207"/>
      <c r="D61" s="207" t="s">
        <v>228</v>
      </c>
      <c r="E61" s="207"/>
      <c r="F61" s="84"/>
      <c r="G61" s="84"/>
      <c r="H61" s="84"/>
      <c r="K61" s="107"/>
      <c r="L61" s="90"/>
      <c r="M61" s="89"/>
      <c r="N61" s="89"/>
      <c r="O61" s="89"/>
      <c r="P61" s="90"/>
      <c r="Q61" s="90"/>
    </row>
    <row r="62" spans="1:17" ht="17.399999999999999">
      <c r="A62" s="224" t="s">
        <v>410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145"/>
      <c r="O62" s="145"/>
      <c r="P62" s="145"/>
    </row>
    <row r="63" spans="1:17">
      <c r="A63" s="219" t="s">
        <v>205</v>
      </c>
      <c r="B63" s="219"/>
      <c r="K63" s="242">
        <v>39691</v>
      </c>
      <c r="L63" s="242"/>
      <c r="M63" s="242"/>
    </row>
    <row r="64" spans="1:17">
      <c r="F64" s="89"/>
      <c r="G64" s="89"/>
      <c r="H64" s="89"/>
      <c r="I64" s="89"/>
      <c r="J64" s="89"/>
      <c r="K64" s="89"/>
      <c r="L64" s="89"/>
    </row>
    <row r="65" spans="1:16">
      <c r="A65" s="235" t="s">
        <v>69</v>
      </c>
      <c r="B65" s="235"/>
      <c r="C65" s="235"/>
      <c r="D65" s="236" t="s">
        <v>202</v>
      </c>
      <c r="E65" s="236"/>
      <c r="F65" s="104">
        <v>599</v>
      </c>
      <c r="G65" s="237" t="s">
        <v>120</v>
      </c>
      <c r="H65" s="237"/>
      <c r="I65" s="237">
        <v>1989</v>
      </c>
      <c r="J65" s="237"/>
      <c r="K65" s="237" t="s">
        <v>127</v>
      </c>
      <c r="L65" s="237"/>
      <c r="M65" s="89"/>
      <c r="N65" s="104"/>
    </row>
    <row r="66" spans="1:16">
      <c r="D66" s="236" t="s">
        <v>203</v>
      </c>
      <c r="E66" s="236"/>
      <c r="F66" s="238">
        <v>700.6</v>
      </c>
      <c r="G66" s="238"/>
      <c r="H66" s="219" t="s">
        <v>200</v>
      </c>
      <c r="I66" s="219"/>
      <c r="J66" s="219"/>
      <c r="K66" s="219">
        <v>2004</v>
      </c>
      <c r="L66" s="219"/>
      <c r="M66" s="90" t="s">
        <v>201</v>
      </c>
    </row>
    <row r="67" spans="1:16">
      <c r="H67" s="127"/>
      <c r="L67" s="142"/>
      <c r="P67" s="93"/>
    </row>
    <row r="68" spans="1:16" s="130" customFormat="1">
      <c r="A68" s="113" t="s">
        <v>30</v>
      </c>
      <c r="B68" s="239" t="s">
        <v>31</v>
      </c>
      <c r="C68" s="239"/>
      <c r="D68" s="113" t="s">
        <v>67</v>
      </c>
      <c r="E68" s="114" t="s">
        <v>1</v>
      </c>
      <c r="F68" s="239" t="s">
        <v>2</v>
      </c>
      <c r="G68" s="239"/>
      <c r="H68" s="239"/>
      <c r="I68" s="239"/>
      <c r="J68" s="239"/>
      <c r="K68" s="239"/>
      <c r="L68" s="113" t="s">
        <v>3</v>
      </c>
      <c r="M68" s="113" t="s">
        <v>6</v>
      </c>
      <c r="N68" s="113"/>
      <c r="P68" s="146"/>
    </row>
    <row r="69" spans="1:16" s="93" customFormat="1">
      <c r="A69" s="166">
        <v>1</v>
      </c>
      <c r="B69" s="191" t="s">
        <v>136</v>
      </c>
      <c r="C69" s="191" t="s">
        <v>137</v>
      </c>
      <c r="D69" s="166">
        <v>1982</v>
      </c>
      <c r="E69" s="191" t="s">
        <v>71</v>
      </c>
      <c r="F69" s="166">
        <v>97</v>
      </c>
      <c r="G69" s="166">
        <v>97</v>
      </c>
      <c r="H69" s="166">
        <v>99</v>
      </c>
      <c r="I69" s="166">
        <v>97</v>
      </c>
      <c r="J69" s="166">
        <v>99</v>
      </c>
      <c r="K69" s="166">
        <v>99</v>
      </c>
      <c r="L69" s="164">
        <f t="shared" ref="L69:L107" si="4">SUM(F69:K69)</f>
        <v>588</v>
      </c>
      <c r="M69" s="199" t="s">
        <v>34</v>
      </c>
      <c r="N69" s="128"/>
      <c r="O69" s="90"/>
      <c r="P69" s="90"/>
    </row>
    <row r="70" spans="1:16" s="93" customFormat="1">
      <c r="A70" s="166">
        <v>2</v>
      </c>
      <c r="B70" s="191" t="s">
        <v>20</v>
      </c>
      <c r="C70" s="191" t="s">
        <v>82</v>
      </c>
      <c r="D70" s="166">
        <v>1968</v>
      </c>
      <c r="E70" s="191" t="s">
        <v>138</v>
      </c>
      <c r="F70" s="166">
        <v>99</v>
      </c>
      <c r="G70" s="166">
        <v>99</v>
      </c>
      <c r="H70" s="166">
        <v>99</v>
      </c>
      <c r="I70" s="166">
        <v>97</v>
      </c>
      <c r="J70" s="166">
        <v>97</v>
      </c>
      <c r="K70" s="166">
        <v>97</v>
      </c>
      <c r="L70" s="164">
        <f t="shared" si="4"/>
        <v>588</v>
      </c>
      <c r="M70" s="199" t="s">
        <v>34</v>
      </c>
      <c r="N70" s="128"/>
      <c r="O70" s="90"/>
      <c r="P70" s="90"/>
    </row>
    <row r="71" spans="1:16" s="93" customFormat="1">
      <c r="A71" s="90">
        <v>3</v>
      </c>
      <c r="B71" s="89" t="s">
        <v>247</v>
      </c>
      <c r="C71" s="89" t="s">
        <v>248</v>
      </c>
      <c r="D71" s="90">
        <v>1950</v>
      </c>
      <c r="E71" s="89" t="s">
        <v>138</v>
      </c>
      <c r="F71" s="90">
        <v>95</v>
      </c>
      <c r="G71" s="90">
        <v>100</v>
      </c>
      <c r="H71" s="90">
        <v>95</v>
      </c>
      <c r="I71" s="90">
        <v>97</v>
      </c>
      <c r="J71" s="90">
        <v>99</v>
      </c>
      <c r="K71" s="90">
        <v>97</v>
      </c>
      <c r="L71" s="85">
        <f t="shared" si="4"/>
        <v>583</v>
      </c>
      <c r="M71" s="127" t="s">
        <v>34</v>
      </c>
      <c r="N71" s="128"/>
      <c r="O71" s="90"/>
      <c r="P71" s="90"/>
    </row>
    <row r="72" spans="1:16" s="93" customFormat="1">
      <c r="A72" s="90">
        <v>4</v>
      </c>
      <c r="B72" s="89" t="s">
        <v>184</v>
      </c>
      <c r="C72" s="89" t="s">
        <v>185</v>
      </c>
      <c r="D72" s="90">
        <v>1976</v>
      </c>
      <c r="E72" s="89" t="s">
        <v>129</v>
      </c>
      <c r="F72" s="90">
        <v>98</v>
      </c>
      <c r="G72" s="90">
        <v>99</v>
      </c>
      <c r="H72" s="90">
        <v>96</v>
      </c>
      <c r="I72" s="90">
        <v>99</v>
      </c>
      <c r="J72" s="90">
        <v>95</v>
      </c>
      <c r="K72" s="90">
        <v>96</v>
      </c>
      <c r="L72" s="85">
        <f t="shared" si="4"/>
        <v>583</v>
      </c>
      <c r="M72" s="127" t="s">
        <v>34</v>
      </c>
      <c r="N72" s="128"/>
      <c r="O72" s="90"/>
      <c r="P72" s="90"/>
    </row>
    <row r="73" spans="1:16">
      <c r="A73" s="90">
        <v>5</v>
      </c>
      <c r="B73" s="89" t="s">
        <v>8</v>
      </c>
      <c r="C73" s="89" t="s">
        <v>87</v>
      </c>
      <c r="D73" s="90">
        <v>1990</v>
      </c>
      <c r="E73" s="89" t="s">
        <v>70</v>
      </c>
      <c r="F73" s="90">
        <v>97</v>
      </c>
      <c r="G73" s="90">
        <v>93</v>
      </c>
      <c r="H73" s="90">
        <v>98</v>
      </c>
      <c r="I73" s="90">
        <v>99</v>
      </c>
      <c r="J73" s="90">
        <v>95</v>
      </c>
      <c r="K73" s="90">
        <v>98</v>
      </c>
      <c r="L73" s="85">
        <f t="shared" si="4"/>
        <v>580</v>
      </c>
      <c r="M73" s="127" t="s">
        <v>34</v>
      </c>
      <c r="N73" s="128"/>
      <c r="P73" s="90"/>
    </row>
    <row r="74" spans="1:16">
      <c r="A74" s="166">
        <v>6</v>
      </c>
      <c r="B74" s="191" t="s">
        <v>182</v>
      </c>
      <c r="C74" s="191" t="s">
        <v>183</v>
      </c>
      <c r="D74" s="166">
        <v>1992</v>
      </c>
      <c r="E74" s="191" t="s">
        <v>71</v>
      </c>
      <c r="F74" s="166">
        <v>98</v>
      </c>
      <c r="G74" s="166">
        <v>96</v>
      </c>
      <c r="H74" s="166">
        <v>97</v>
      </c>
      <c r="I74" s="166">
        <v>96</v>
      </c>
      <c r="J74" s="166">
        <v>96</v>
      </c>
      <c r="K74" s="166">
        <v>97</v>
      </c>
      <c r="L74" s="164">
        <f t="shared" si="4"/>
        <v>580</v>
      </c>
      <c r="M74" s="199" t="s">
        <v>34</v>
      </c>
      <c r="N74" s="128"/>
      <c r="P74" s="90"/>
    </row>
    <row r="75" spans="1:16">
      <c r="A75" s="90">
        <v>7</v>
      </c>
      <c r="B75" s="89" t="s">
        <v>26</v>
      </c>
      <c r="C75" s="89" t="s">
        <v>331</v>
      </c>
      <c r="D75" s="90">
        <v>1975</v>
      </c>
      <c r="E75" s="89" t="s">
        <v>7</v>
      </c>
      <c r="F75" s="90">
        <v>96</v>
      </c>
      <c r="G75" s="90">
        <v>97</v>
      </c>
      <c r="H75" s="90">
        <v>96</v>
      </c>
      <c r="I75" s="90">
        <v>95</v>
      </c>
      <c r="J75" s="90">
        <v>96</v>
      </c>
      <c r="K75" s="90">
        <v>99</v>
      </c>
      <c r="L75" s="85">
        <f t="shared" si="4"/>
        <v>579</v>
      </c>
      <c r="M75" s="90" t="s">
        <v>35</v>
      </c>
      <c r="N75" s="128"/>
      <c r="P75" s="90"/>
    </row>
    <row r="76" spans="1:16">
      <c r="A76" s="90">
        <v>8</v>
      </c>
      <c r="B76" s="89" t="s">
        <v>11</v>
      </c>
      <c r="C76" s="89" t="s">
        <v>78</v>
      </c>
      <c r="D76" s="90">
        <v>1953</v>
      </c>
      <c r="E76" s="89" t="s">
        <v>129</v>
      </c>
      <c r="F76" s="90">
        <v>95</v>
      </c>
      <c r="G76" s="90">
        <v>97</v>
      </c>
      <c r="H76" s="90">
        <v>95</v>
      </c>
      <c r="I76" s="90">
        <v>98</v>
      </c>
      <c r="J76" s="90">
        <v>97</v>
      </c>
      <c r="K76" s="90">
        <v>97</v>
      </c>
      <c r="L76" s="85">
        <f t="shared" si="4"/>
        <v>579</v>
      </c>
      <c r="M76" s="90" t="s">
        <v>35</v>
      </c>
      <c r="N76" s="128"/>
      <c r="P76" s="90"/>
    </row>
    <row r="77" spans="1:16">
      <c r="A77" s="90">
        <v>9</v>
      </c>
      <c r="B77" s="89" t="s">
        <v>21</v>
      </c>
      <c r="C77" s="89" t="s">
        <v>83</v>
      </c>
      <c r="D77" s="90">
        <v>1958</v>
      </c>
      <c r="E77" s="89" t="s">
        <v>70</v>
      </c>
      <c r="F77" s="90">
        <v>94</v>
      </c>
      <c r="G77" s="90">
        <v>98</v>
      </c>
      <c r="H77" s="90">
        <v>98</v>
      </c>
      <c r="I77" s="90">
        <v>97</v>
      </c>
      <c r="J77" s="90">
        <v>96</v>
      </c>
      <c r="K77" s="90">
        <v>96</v>
      </c>
      <c r="L77" s="85">
        <f t="shared" si="4"/>
        <v>579</v>
      </c>
      <c r="M77" s="90" t="s">
        <v>35</v>
      </c>
      <c r="N77" s="128"/>
    </row>
    <row r="78" spans="1:16">
      <c r="A78" s="90">
        <v>10</v>
      </c>
      <c r="B78" s="89" t="s">
        <v>16</v>
      </c>
      <c r="C78" s="89" t="s">
        <v>76</v>
      </c>
      <c r="D78" s="90">
        <v>1975</v>
      </c>
      <c r="E78" s="89" t="s">
        <v>138</v>
      </c>
      <c r="F78" s="90">
        <v>97</v>
      </c>
      <c r="G78" s="90">
        <v>94</v>
      </c>
      <c r="H78" s="90">
        <v>96</v>
      </c>
      <c r="I78" s="90">
        <v>97</v>
      </c>
      <c r="J78" s="90">
        <v>95</v>
      </c>
      <c r="K78" s="90">
        <v>99</v>
      </c>
      <c r="L78" s="85">
        <f t="shared" si="4"/>
        <v>578</v>
      </c>
      <c r="M78" s="90" t="s">
        <v>35</v>
      </c>
      <c r="N78" s="128"/>
      <c r="P78" s="90"/>
    </row>
    <row r="79" spans="1:16">
      <c r="A79" s="90">
        <v>11</v>
      </c>
      <c r="B79" s="89" t="s">
        <v>61</v>
      </c>
      <c r="C79" s="89" t="s">
        <v>121</v>
      </c>
      <c r="D79" s="90">
        <v>1984</v>
      </c>
      <c r="E79" s="89" t="s">
        <v>134</v>
      </c>
      <c r="F79" s="90">
        <v>96</v>
      </c>
      <c r="G79" s="90">
        <v>97</v>
      </c>
      <c r="H79" s="90">
        <v>95</v>
      </c>
      <c r="I79" s="90">
        <v>97</v>
      </c>
      <c r="J79" s="90">
        <v>96</v>
      </c>
      <c r="K79" s="90">
        <v>97</v>
      </c>
      <c r="L79" s="85">
        <f t="shared" si="4"/>
        <v>578</v>
      </c>
      <c r="M79" s="90" t="s">
        <v>35</v>
      </c>
      <c r="N79" s="128"/>
      <c r="P79" s="90"/>
    </row>
    <row r="80" spans="1:16">
      <c r="A80" s="90">
        <v>12</v>
      </c>
      <c r="B80" s="89" t="s">
        <v>24</v>
      </c>
      <c r="C80" s="89" t="s">
        <v>77</v>
      </c>
      <c r="D80" s="90">
        <v>1956</v>
      </c>
      <c r="E80" s="89" t="s">
        <v>134</v>
      </c>
      <c r="F80" s="90">
        <v>95</v>
      </c>
      <c r="G80" s="90">
        <v>97</v>
      </c>
      <c r="H80" s="90">
        <v>96</v>
      </c>
      <c r="I80" s="90">
        <v>96</v>
      </c>
      <c r="J80" s="90">
        <v>95</v>
      </c>
      <c r="K80" s="90">
        <v>98</v>
      </c>
      <c r="L80" s="85">
        <f t="shared" si="4"/>
        <v>577</v>
      </c>
      <c r="M80" s="90" t="s">
        <v>35</v>
      </c>
      <c r="N80" s="128"/>
      <c r="P80" s="90"/>
    </row>
    <row r="81" spans="1:14">
      <c r="A81" s="90">
        <v>13</v>
      </c>
      <c r="B81" s="89" t="s">
        <v>19</v>
      </c>
      <c r="C81" s="89" t="s">
        <v>105</v>
      </c>
      <c r="D81" s="90">
        <v>1987</v>
      </c>
      <c r="E81" s="89" t="s">
        <v>70</v>
      </c>
      <c r="F81" s="90">
        <v>97</v>
      </c>
      <c r="G81" s="90">
        <v>98</v>
      </c>
      <c r="H81" s="90">
        <v>96</v>
      </c>
      <c r="I81" s="90">
        <v>97</v>
      </c>
      <c r="J81" s="90">
        <v>93</v>
      </c>
      <c r="K81" s="90">
        <v>96</v>
      </c>
      <c r="L81" s="85">
        <f t="shared" si="4"/>
        <v>577</v>
      </c>
      <c r="M81" s="90" t="s">
        <v>35</v>
      </c>
      <c r="N81" s="128"/>
    </row>
    <row r="82" spans="1:14">
      <c r="A82" s="90">
        <v>14</v>
      </c>
      <c r="B82" s="89" t="s">
        <v>166</v>
      </c>
      <c r="C82" s="89" t="s">
        <v>167</v>
      </c>
      <c r="D82" s="90">
        <v>1977</v>
      </c>
      <c r="E82" s="89" t="s">
        <v>129</v>
      </c>
      <c r="F82" s="90">
        <v>96</v>
      </c>
      <c r="G82" s="90">
        <v>97</v>
      </c>
      <c r="H82" s="90">
        <v>93</v>
      </c>
      <c r="I82" s="90">
        <v>94</v>
      </c>
      <c r="J82" s="90">
        <v>98</v>
      </c>
      <c r="K82" s="90">
        <v>97</v>
      </c>
      <c r="L82" s="85">
        <f t="shared" si="4"/>
        <v>575</v>
      </c>
      <c r="M82" s="90" t="s">
        <v>35</v>
      </c>
      <c r="N82" s="128"/>
    </row>
    <row r="83" spans="1:14">
      <c r="A83" s="90">
        <v>15</v>
      </c>
      <c r="B83" s="89" t="s">
        <v>26</v>
      </c>
      <c r="C83" s="89" t="s">
        <v>85</v>
      </c>
      <c r="D83" s="90">
        <v>1959</v>
      </c>
      <c r="E83" s="89" t="s">
        <v>129</v>
      </c>
      <c r="F83" s="90">
        <v>92</v>
      </c>
      <c r="G83" s="90">
        <v>97</v>
      </c>
      <c r="H83" s="90">
        <v>96</v>
      </c>
      <c r="I83" s="90">
        <v>98</v>
      </c>
      <c r="J83" s="90">
        <v>93</v>
      </c>
      <c r="K83" s="90">
        <v>98</v>
      </c>
      <c r="L83" s="85">
        <f t="shared" si="4"/>
        <v>574</v>
      </c>
      <c r="M83" s="90" t="s">
        <v>35</v>
      </c>
      <c r="N83" s="128"/>
    </row>
    <row r="84" spans="1:14">
      <c r="A84" s="90">
        <v>16</v>
      </c>
      <c r="B84" s="89" t="s">
        <v>16</v>
      </c>
      <c r="C84" s="89" t="s">
        <v>81</v>
      </c>
      <c r="D84" s="90">
        <v>1970</v>
      </c>
      <c r="E84" s="89" t="s">
        <v>138</v>
      </c>
      <c r="F84" s="90">
        <v>95</v>
      </c>
      <c r="G84" s="90">
        <v>94</v>
      </c>
      <c r="H84" s="90">
        <v>96</v>
      </c>
      <c r="I84" s="90">
        <v>94</v>
      </c>
      <c r="J84" s="90">
        <v>96</v>
      </c>
      <c r="K84" s="90">
        <v>98</v>
      </c>
      <c r="L84" s="85">
        <f t="shared" si="4"/>
        <v>573</v>
      </c>
      <c r="M84" s="90" t="s">
        <v>35</v>
      </c>
    </row>
    <row r="85" spans="1:14">
      <c r="A85" s="90">
        <v>17</v>
      </c>
      <c r="B85" s="89" t="s">
        <v>179</v>
      </c>
      <c r="C85" s="89" t="s">
        <v>84</v>
      </c>
      <c r="D85" s="90">
        <v>1978</v>
      </c>
      <c r="E85" s="89" t="s">
        <v>7</v>
      </c>
      <c r="F85" s="90">
        <v>91</v>
      </c>
      <c r="G85" s="90">
        <v>97</v>
      </c>
      <c r="H85" s="90">
        <v>97</v>
      </c>
      <c r="I85" s="90">
        <v>95</v>
      </c>
      <c r="J85" s="90">
        <v>98</v>
      </c>
      <c r="K85" s="90">
        <v>95</v>
      </c>
      <c r="L85" s="85">
        <f t="shared" si="4"/>
        <v>573</v>
      </c>
      <c r="M85" s="90" t="s">
        <v>35</v>
      </c>
    </row>
    <row r="86" spans="1:14">
      <c r="A86" s="90">
        <v>18</v>
      </c>
      <c r="B86" s="89" t="s">
        <v>22</v>
      </c>
      <c r="C86" s="89" t="s">
        <v>115</v>
      </c>
      <c r="D86" s="90">
        <v>1975</v>
      </c>
      <c r="E86" s="89" t="s">
        <v>18</v>
      </c>
      <c r="F86" s="90">
        <v>97</v>
      </c>
      <c r="G86" s="90">
        <v>94</v>
      </c>
      <c r="H86" s="90">
        <v>98</v>
      </c>
      <c r="I86" s="90">
        <v>95</v>
      </c>
      <c r="J86" s="90">
        <v>98</v>
      </c>
      <c r="K86" s="90">
        <v>90</v>
      </c>
      <c r="L86" s="85">
        <f t="shared" si="4"/>
        <v>572</v>
      </c>
      <c r="M86" s="90" t="s">
        <v>35</v>
      </c>
    </row>
    <row r="87" spans="1:14">
      <c r="A87" s="90">
        <v>19</v>
      </c>
      <c r="B87" s="89" t="s">
        <v>49</v>
      </c>
      <c r="C87" s="89" t="s">
        <v>336</v>
      </c>
      <c r="D87" s="90">
        <v>1949</v>
      </c>
      <c r="E87" s="89" t="s">
        <v>134</v>
      </c>
      <c r="F87" s="90">
        <v>93</v>
      </c>
      <c r="G87" s="90">
        <v>97</v>
      </c>
      <c r="H87" s="90">
        <v>97</v>
      </c>
      <c r="I87" s="90">
        <v>92</v>
      </c>
      <c r="J87" s="90">
        <v>95</v>
      </c>
      <c r="K87" s="90">
        <v>97</v>
      </c>
      <c r="L87" s="85">
        <f t="shared" si="4"/>
        <v>571</v>
      </c>
      <c r="M87" s="90" t="s">
        <v>35</v>
      </c>
    </row>
    <row r="88" spans="1:14">
      <c r="A88" s="166">
        <v>20</v>
      </c>
      <c r="B88" s="191" t="s">
        <v>181</v>
      </c>
      <c r="C88" s="191" t="s">
        <v>155</v>
      </c>
      <c r="D88" s="166">
        <v>1990</v>
      </c>
      <c r="E88" s="191" t="s">
        <v>71</v>
      </c>
      <c r="F88" s="166">
        <v>93</v>
      </c>
      <c r="G88" s="166">
        <v>94</v>
      </c>
      <c r="H88" s="166">
        <v>96</v>
      </c>
      <c r="I88" s="166">
        <v>98</v>
      </c>
      <c r="J88" s="166">
        <v>94</v>
      </c>
      <c r="K88" s="166">
        <v>96</v>
      </c>
      <c r="L88" s="164">
        <f t="shared" si="4"/>
        <v>571</v>
      </c>
      <c r="M88" s="166" t="s">
        <v>35</v>
      </c>
    </row>
    <row r="89" spans="1:14">
      <c r="A89" s="90">
        <v>21</v>
      </c>
      <c r="B89" s="89" t="s">
        <v>345</v>
      </c>
      <c r="C89" s="89" t="s">
        <v>346</v>
      </c>
      <c r="D89" s="90">
        <v>1985</v>
      </c>
      <c r="E89" s="89" t="s">
        <v>138</v>
      </c>
      <c r="F89" s="90">
        <v>96</v>
      </c>
      <c r="G89" s="90">
        <v>96</v>
      </c>
      <c r="H89" s="90">
        <v>97</v>
      </c>
      <c r="I89" s="90">
        <v>94</v>
      </c>
      <c r="J89" s="90">
        <v>94</v>
      </c>
      <c r="K89" s="90">
        <v>94</v>
      </c>
      <c r="L89" s="85">
        <f t="shared" si="4"/>
        <v>571</v>
      </c>
      <c r="M89" s="90" t="s">
        <v>35</v>
      </c>
    </row>
    <row r="90" spans="1:14">
      <c r="A90" s="90">
        <v>22</v>
      </c>
      <c r="B90" s="89" t="s">
        <v>116</v>
      </c>
      <c r="C90" s="89" t="s">
        <v>180</v>
      </c>
      <c r="D90" s="90">
        <v>1971</v>
      </c>
      <c r="E90" s="89" t="s">
        <v>18</v>
      </c>
      <c r="F90" s="90">
        <v>95</v>
      </c>
      <c r="G90" s="90">
        <v>96</v>
      </c>
      <c r="H90" s="90">
        <v>93</v>
      </c>
      <c r="I90" s="90">
        <v>94</v>
      </c>
      <c r="J90" s="90">
        <v>96</v>
      </c>
      <c r="K90" s="90">
        <v>96</v>
      </c>
      <c r="L90" s="85">
        <f t="shared" si="4"/>
        <v>570</v>
      </c>
      <c r="M90" s="90" t="s">
        <v>35</v>
      </c>
    </row>
    <row r="91" spans="1:14">
      <c r="A91" s="90">
        <v>23</v>
      </c>
      <c r="B91" s="89" t="s">
        <v>42</v>
      </c>
      <c r="C91" s="89" t="s">
        <v>43</v>
      </c>
      <c r="D91" s="90">
        <v>1972</v>
      </c>
      <c r="E91" s="89" t="s">
        <v>138</v>
      </c>
      <c r="F91" s="90">
        <v>93</v>
      </c>
      <c r="G91" s="90">
        <v>98</v>
      </c>
      <c r="H91" s="90">
        <v>93</v>
      </c>
      <c r="I91" s="90">
        <v>96</v>
      </c>
      <c r="J91" s="90">
        <v>95</v>
      </c>
      <c r="K91" s="90">
        <v>94</v>
      </c>
      <c r="L91" s="85">
        <f t="shared" si="4"/>
        <v>569</v>
      </c>
      <c r="M91" s="90" t="s">
        <v>35</v>
      </c>
    </row>
    <row r="92" spans="1:14">
      <c r="A92" s="90">
        <v>24</v>
      </c>
      <c r="B92" s="89" t="s">
        <v>63</v>
      </c>
      <c r="C92" s="89" t="s">
        <v>89</v>
      </c>
      <c r="D92" s="90">
        <v>1987</v>
      </c>
      <c r="E92" s="89" t="s">
        <v>18</v>
      </c>
      <c r="F92" s="90">
        <v>95</v>
      </c>
      <c r="G92" s="90">
        <v>95</v>
      </c>
      <c r="H92" s="90">
        <v>92</v>
      </c>
      <c r="I92" s="90">
        <v>93</v>
      </c>
      <c r="J92" s="90">
        <v>95</v>
      </c>
      <c r="K92" s="90">
        <v>98</v>
      </c>
      <c r="L92" s="85">
        <f t="shared" si="4"/>
        <v>568</v>
      </c>
      <c r="M92" s="90" t="s">
        <v>35</v>
      </c>
    </row>
    <row r="93" spans="1:14">
      <c r="A93" s="90">
        <v>25</v>
      </c>
      <c r="B93" s="89" t="s">
        <v>110</v>
      </c>
      <c r="C93" s="89" t="s">
        <v>209</v>
      </c>
      <c r="D93" s="90">
        <v>1966</v>
      </c>
      <c r="E93" s="89" t="s">
        <v>129</v>
      </c>
      <c r="F93" s="90">
        <v>91</v>
      </c>
      <c r="G93" s="90">
        <v>91</v>
      </c>
      <c r="H93" s="90">
        <v>97</v>
      </c>
      <c r="I93" s="90">
        <v>97</v>
      </c>
      <c r="J93" s="90">
        <v>94</v>
      </c>
      <c r="K93" s="90">
        <v>96</v>
      </c>
      <c r="L93" s="85">
        <f t="shared" si="4"/>
        <v>566</v>
      </c>
      <c r="M93" s="90" t="s">
        <v>35</v>
      </c>
    </row>
    <row r="94" spans="1:14">
      <c r="A94" s="90">
        <v>26</v>
      </c>
      <c r="B94" s="89" t="s">
        <v>62</v>
      </c>
      <c r="C94" s="89" t="s">
        <v>106</v>
      </c>
      <c r="D94" s="90">
        <v>1936</v>
      </c>
      <c r="E94" s="89" t="s">
        <v>29</v>
      </c>
      <c r="F94" s="90">
        <v>93</v>
      </c>
      <c r="G94" s="90">
        <v>97</v>
      </c>
      <c r="H94" s="90">
        <v>95</v>
      </c>
      <c r="I94" s="90">
        <v>96</v>
      </c>
      <c r="J94" s="90">
        <v>90</v>
      </c>
      <c r="K94" s="90">
        <v>95</v>
      </c>
      <c r="L94" s="85">
        <f t="shared" si="4"/>
        <v>566</v>
      </c>
      <c r="M94" s="90" t="s">
        <v>35</v>
      </c>
    </row>
    <row r="95" spans="1:14">
      <c r="A95" s="90">
        <v>27</v>
      </c>
      <c r="B95" s="84" t="s">
        <v>239</v>
      </c>
      <c r="C95" s="84" t="s">
        <v>240</v>
      </c>
      <c r="D95" s="90">
        <v>1989</v>
      </c>
      <c r="E95" s="89" t="s">
        <v>134</v>
      </c>
      <c r="F95" s="90">
        <v>93</v>
      </c>
      <c r="G95" s="90">
        <v>94</v>
      </c>
      <c r="H95" s="90">
        <v>98</v>
      </c>
      <c r="I95" s="90">
        <v>91</v>
      </c>
      <c r="J95" s="90">
        <v>94</v>
      </c>
      <c r="K95" s="90">
        <v>93</v>
      </c>
      <c r="L95" s="85">
        <f t="shared" si="4"/>
        <v>563</v>
      </c>
      <c r="M95" s="90" t="s">
        <v>36</v>
      </c>
    </row>
    <row r="96" spans="1:14">
      <c r="A96" s="90">
        <v>28</v>
      </c>
      <c r="B96" s="89" t="s">
        <v>50</v>
      </c>
      <c r="C96" s="89" t="s">
        <v>405</v>
      </c>
      <c r="D96" s="90">
        <v>1977</v>
      </c>
      <c r="E96" s="89" t="s">
        <v>138</v>
      </c>
      <c r="F96" s="90">
        <v>97</v>
      </c>
      <c r="G96" s="90">
        <v>95</v>
      </c>
      <c r="H96" s="90">
        <v>91</v>
      </c>
      <c r="I96" s="90">
        <v>92</v>
      </c>
      <c r="J96" s="90">
        <v>90</v>
      </c>
      <c r="K96" s="90">
        <v>97</v>
      </c>
      <c r="L96" s="85">
        <f t="shared" si="4"/>
        <v>562</v>
      </c>
      <c r="M96" s="90" t="s">
        <v>36</v>
      </c>
    </row>
    <row r="97" spans="1:17">
      <c r="A97" s="90">
        <v>29</v>
      </c>
      <c r="B97" s="89" t="s">
        <v>28</v>
      </c>
      <c r="C97" s="89" t="s">
        <v>79</v>
      </c>
      <c r="D97" s="90">
        <v>1942</v>
      </c>
      <c r="E97" s="89" t="s">
        <v>29</v>
      </c>
      <c r="F97" s="90">
        <v>92</v>
      </c>
      <c r="G97" s="90">
        <v>94</v>
      </c>
      <c r="H97" s="90">
        <v>94</v>
      </c>
      <c r="I97" s="90">
        <v>92</v>
      </c>
      <c r="J97" s="90">
        <v>91</v>
      </c>
      <c r="K97" s="90">
        <v>96</v>
      </c>
      <c r="L97" s="85">
        <f t="shared" si="4"/>
        <v>559</v>
      </c>
      <c r="M97" s="90" t="s">
        <v>36</v>
      </c>
    </row>
    <row r="98" spans="1:17">
      <c r="A98" s="90">
        <v>30</v>
      </c>
      <c r="B98" s="89" t="s">
        <v>451</v>
      </c>
      <c r="C98" s="89" t="s">
        <v>452</v>
      </c>
      <c r="D98" s="90">
        <v>1947</v>
      </c>
      <c r="E98" s="89" t="s">
        <v>29</v>
      </c>
      <c r="F98" s="90">
        <v>96</v>
      </c>
      <c r="G98" s="90">
        <v>91</v>
      </c>
      <c r="H98" s="90">
        <v>95</v>
      </c>
      <c r="I98" s="90">
        <v>88</v>
      </c>
      <c r="J98" s="90">
        <v>92</v>
      </c>
      <c r="K98" s="90">
        <v>95</v>
      </c>
      <c r="L98" s="85">
        <f t="shared" si="4"/>
        <v>557</v>
      </c>
      <c r="M98" s="90" t="s">
        <v>36</v>
      </c>
    </row>
    <row r="99" spans="1:17">
      <c r="A99" s="90">
        <v>31</v>
      </c>
      <c r="B99" s="89" t="s">
        <v>337</v>
      </c>
      <c r="C99" s="89" t="s">
        <v>338</v>
      </c>
      <c r="D99" s="90">
        <v>1976</v>
      </c>
      <c r="E99" s="89" t="s">
        <v>134</v>
      </c>
      <c r="F99" s="90">
        <v>92</v>
      </c>
      <c r="G99" s="90">
        <v>92</v>
      </c>
      <c r="H99" s="90">
        <v>90</v>
      </c>
      <c r="I99" s="90">
        <v>94</v>
      </c>
      <c r="J99" s="90">
        <v>95</v>
      </c>
      <c r="K99" s="90">
        <v>91</v>
      </c>
      <c r="L99" s="85">
        <f t="shared" si="4"/>
        <v>554</v>
      </c>
      <c r="M99" s="90" t="s">
        <v>36</v>
      </c>
    </row>
    <row r="100" spans="1:17">
      <c r="A100" s="90">
        <v>32</v>
      </c>
      <c r="B100" s="89" t="s">
        <v>38</v>
      </c>
      <c r="C100" s="89" t="s">
        <v>208</v>
      </c>
      <c r="D100" s="90">
        <v>1971</v>
      </c>
      <c r="E100" s="89" t="s">
        <v>129</v>
      </c>
      <c r="F100" s="90">
        <v>85</v>
      </c>
      <c r="G100" s="90">
        <v>95</v>
      </c>
      <c r="H100" s="90">
        <v>98</v>
      </c>
      <c r="I100" s="90">
        <v>91</v>
      </c>
      <c r="J100" s="90">
        <v>91</v>
      </c>
      <c r="K100" s="90">
        <v>93</v>
      </c>
      <c r="L100" s="85">
        <f t="shared" si="4"/>
        <v>553</v>
      </c>
      <c r="M100" s="90" t="s">
        <v>36</v>
      </c>
    </row>
    <row r="101" spans="1:17">
      <c r="A101" s="90">
        <v>33</v>
      </c>
      <c r="B101" s="89" t="s">
        <v>332</v>
      </c>
      <c r="C101" s="89" t="s">
        <v>333</v>
      </c>
      <c r="D101" s="90">
        <v>1992</v>
      </c>
      <c r="E101" s="89" t="s">
        <v>7</v>
      </c>
      <c r="F101" s="90">
        <v>94</v>
      </c>
      <c r="G101" s="90">
        <v>96</v>
      </c>
      <c r="H101" s="90">
        <v>93</v>
      </c>
      <c r="I101" s="90">
        <v>93</v>
      </c>
      <c r="J101" s="90">
        <v>87</v>
      </c>
      <c r="K101" s="90">
        <v>90</v>
      </c>
      <c r="L101" s="85">
        <f t="shared" si="4"/>
        <v>553</v>
      </c>
      <c r="M101" s="90" t="s">
        <v>36</v>
      </c>
    </row>
    <row r="102" spans="1:17">
      <c r="A102" s="90">
        <v>34</v>
      </c>
      <c r="B102" s="89" t="s">
        <v>47</v>
      </c>
      <c r="C102" s="89" t="s">
        <v>107</v>
      </c>
      <c r="D102" s="90">
        <v>1939</v>
      </c>
      <c r="E102" s="89" t="s">
        <v>134</v>
      </c>
      <c r="F102" s="90">
        <v>86</v>
      </c>
      <c r="G102" s="90">
        <v>92</v>
      </c>
      <c r="H102" s="90">
        <v>93</v>
      </c>
      <c r="I102" s="90">
        <v>94</v>
      </c>
      <c r="J102" s="90">
        <v>87</v>
      </c>
      <c r="K102" s="90">
        <v>90</v>
      </c>
      <c r="L102" s="85">
        <f t="shared" si="4"/>
        <v>542</v>
      </c>
      <c r="M102" s="90" t="s">
        <v>36</v>
      </c>
    </row>
    <row r="103" spans="1:17">
      <c r="A103" s="90">
        <v>35</v>
      </c>
      <c r="B103" s="89" t="s">
        <v>340</v>
      </c>
      <c r="C103" s="89" t="s">
        <v>339</v>
      </c>
      <c r="D103" s="90">
        <v>1951</v>
      </c>
      <c r="E103" s="89" t="s">
        <v>138</v>
      </c>
      <c r="F103" s="90">
        <v>93</v>
      </c>
      <c r="G103" s="90">
        <v>90</v>
      </c>
      <c r="H103" s="90">
        <v>91</v>
      </c>
      <c r="I103" s="90">
        <v>87</v>
      </c>
      <c r="J103" s="90">
        <v>89</v>
      </c>
      <c r="K103" s="90">
        <v>91</v>
      </c>
      <c r="L103" s="85">
        <f t="shared" si="4"/>
        <v>541</v>
      </c>
      <c r="M103" s="90" t="s">
        <v>36</v>
      </c>
    </row>
    <row r="104" spans="1:17">
      <c r="A104" s="90">
        <v>36</v>
      </c>
      <c r="B104" s="89" t="s">
        <v>245</v>
      </c>
      <c r="C104" s="89" t="s">
        <v>246</v>
      </c>
      <c r="D104" s="90">
        <v>1963</v>
      </c>
      <c r="E104" s="89" t="s">
        <v>138</v>
      </c>
      <c r="F104" s="90">
        <v>88</v>
      </c>
      <c r="G104" s="90">
        <v>87</v>
      </c>
      <c r="H104" s="90">
        <v>87</v>
      </c>
      <c r="I104" s="90">
        <v>91</v>
      </c>
      <c r="J104" s="90">
        <v>95</v>
      </c>
      <c r="K104" s="90">
        <v>91</v>
      </c>
      <c r="L104" s="85">
        <f t="shared" si="4"/>
        <v>539</v>
      </c>
    </row>
    <row r="105" spans="1:17">
      <c r="A105" s="90">
        <v>37</v>
      </c>
      <c r="B105" s="89" t="s">
        <v>343</v>
      </c>
      <c r="C105" s="89" t="s">
        <v>344</v>
      </c>
      <c r="D105" s="90">
        <v>1948</v>
      </c>
      <c r="E105" s="89" t="s">
        <v>138</v>
      </c>
      <c r="F105" s="90">
        <v>94</v>
      </c>
      <c r="G105" s="90">
        <v>87</v>
      </c>
      <c r="H105" s="90">
        <v>81</v>
      </c>
      <c r="I105" s="90">
        <v>92</v>
      </c>
      <c r="J105" s="90">
        <v>83</v>
      </c>
      <c r="K105" s="90">
        <v>91</v>
      </c>
      <c r="L105" s="85">
        <f t="shared" si="4"/>
        <v>528</v>
      </c>
    </row>
    <row r="106" spans="1:17">
      <c r="A106" s="90">
        <v>38</v>
      </c>
      <c r="B106" s="89" t="s">
        <v>341</v>
      </c>
      <c r="C106" s="89" t="s">
        <v>342</v>
      </c>
      <c r="D106" s="90">
        <v>1938</v>
      </c>
      <c r="E106" s="89" t="s">
        <v>138</v>
      </c>
      <c r="F106" s="90">
        <v>87</v>
      </c>
      <c r="G106" s="90">
        <v>87</v>
      </c>
      <c r="H106" s="90">
        <v>84</v>
      </c>
      <c r="I106" s="90">
        <v>91</v>
      </c>
      <c r="J106" s="90">
        <v>89</v>
      </c>
      <c r="K106" s="90">
        <v>88</v>
      </c>
      <c r="L106" s="85">
        <f t="shared" si="4"/>
        <v>526</v>
      </c>
    </row>
    <row r="107" spans="1:17">
      <c r="A107" s="90">
        <v>39</v>
      </c>
      <c r="B107" s="89" t="s">
        <v>123</v>
      </c>
      <c r="C107" s="89" t="s">
        <v>235</v>
      </c>
      <c r="D107" s="90">
        <v>1968</v>
      </c>
      <c r="E107" s="89" t="s">
        <v>138</v>
      </c>
      <c r="F107" s="90">
        <v>78</v>
      </c>
      <c r="G107" s="90">
        <v>88</v>
      </c>
      <c r="H107" s="90">
        <v>88</v>
      </c>
      <c r="I107" s="90">
        <v>82</v>
      </c>
      <c r="J107" s="90">
        <v>82</v>
      </c>
      <c r="K107" s="90">
        <v>84</v>
      </c>
      <c r="L107" s="85">
        <f t="shared" si="4"/>
        <v>502</v>
      </c>
    </row>
    <row r="109" spans="1:17">
      <c r="J109" s="89"/>
      <c r="K109" s="89"/>
    </row>
    <row r="110" spans="1:17">
      <c r="A110" s="207" t="s">
        <v>140</v>
      </c>
      <c r="B110" s="207"/>
      <c r="D110" s="207" t="s">
        <v>231</v>
      </c>
      <c r="E110" s="207"/>
      <c r="F110" s="84"/>
      <c r="G110" s="84"/>
      <c r="H110" s="84"/>
      <c r="K110" s="107"/>
      <c r="L110" s="90"/>
      <c r="M110" s="89"/>
      <c r="N110" s="89"/>
      <c r="O110" s="89"/>
      <c r="P110" s="90"/>
      <c r="Q110" s="90"/>
    </row>
    <row r="111" spans="1:17">
      <c r="D111" s="84"/>
      <c r="F111" s="84"/>
      <c r="G111" s="84"/>
      <c r="H111" s="84"/>
      <c r="K111" s="107"/>
      <c r="L111" s="90"/>
      <c r="M111" s="89"/>
      <c r="N111" s="89"/>
      <c r="O111" s="89"/>
      <c r="P111" s="90"/>
      <c r="Q111" s="90"/>
    </row>
    <row r="112" spans="1:17">
      <c r="B112" s="90"/>
      <c r="D112" s="89"/>
      <c r="E112" s="90"/>
      <c r="F112" s="89"/>
      <c r="K112" s="107"/>
      <c r="L112" s="90"/>
      <c r="M112" s="89"/>
      <c r="N112" s="89"/>
      <c r="O112" s="89"/>
      <c r="P112" s="90"/>
      <c r="Q112" s="90"/>
    </row>
    <row r="113" spans="1:27">
      <c r="A113" s="207" t="s">
        <v>68</v>
      </c>
      <c r="B113" s="207"/>
      <c r="C113" s="207"/>
      <c r="D113" s="207" t="s">
        <v>228</v>
      </c>
      <c r="E113" s="207"/>
      <c r="F113" s="84"/>
      <c r="G113" s="84"/>
      <c r="H113" s="84"/>
      <c r="K113" s="107"/>
      <c r="L113" s="90"/>
      <c r="M113" s="89"/>
      <c r="N113" s="89"/>
      <c r="O113" s="89"/>
      <c r="P113" s="90"/>
      <c r="Q113" s="90"/>
    </row>
    <row r="114" spans="1:27">
      <c r="D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27">
      <c r="D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1:27">
      <c r="D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1:27">
      <c r="D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1:27" s="93" customFormat="1">
      <c r="A118" s="90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</row>
    <row r="119" spans="1:27" s="93" customFormat="1">
      <c r="A119" s="90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</row>
    <row r="120" spans="1:27" s="93" customFormat="1">
      <c r="A120" s="90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</row>
    <row r="121" spans="1:27" s="8" customFormat="1" ht="17.399999999999999">
      <c r="A121" s="213" t="s">
        <v>410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  <c r="M121" s="213"/>
      <c r="N121" s="7"/>
      <c r="O121" s="7"/>
      <c r="P121" s="7"/>
      <c r="Q121" s="7"/>
      <c r="R121" s="7"/>
      <c r="S121" s="7"/>
      <c r="V121" s="7"/>
      <c r="W121" s="7"/>
      <c r="X121" s="6"/>
      <c r="Y121" s="11"/>
      <c r="AA121" s="7"/>
    </row>
    <row r="122" spans="1:27" s="8" customFormat="1">
      <c r="A122" s="214" t="s">
        <v>308</v>
      </c>
      <c r="B122" s="214"/>
      <c r="C122" s="54"/>
      <c r="D122" s="46"/>
      <c r="E122" s="54"/>
      <c r="F122" s="46"/>
      <c r="H122" s="215">
        <v>39691</v>
      </c>
      <c r="I122" s="215"/>
      <c r="J122" s="215"/>
      <c r="K122" s="215"/>
      <c r="L122" s="215"/>
      <c r="M122" s="215"/>
      <c r="N122" s="7"/>
      <c r="O122" s="7"/>
      <c r="P122" s="7"/>
      <c r="Q122" s="7"/>
      <c r="R122" s="7"/>
      <c r="S122" s="7"/>
      <c r="V122" s="7"/>
      <c r="W122" s="7"/>
      <c r="X122" s="6"/>
      <c r="Y122" s="11"/>
      <c r="AA122" s="7"/>
    </row>
    <row r="123" spans="1:27" s="8" customFormat="1">
      <c r="A123" s="46"/>
      <c r="B123" s="54"/>
      <c r="C123" s="54"/>
      <c r="D123" s="46"/>
      <c r="E123" s="54"/>
      <c r="F123" s="46"/>
      <c r="J123" s="46"/>
      <c r="K123" s="46"/>
      <c r="L123" s="46"/>
      <c r="M123" s="54"/>
      <c r="N123" s="7"/>
      <c r="O123" s="7"/>
      <c r="P123" s="7"/>
      <c r="Q123" s="7"/>
      <c r="R123" s="7"/>
      <c r="S123" s="7"/>
      <c r="V123" s="7"/>
      <c r="W123" s="7"/>
      <c r="X123" s="6"/>
      <c r="Y123" s="11"/>
      <c r="AA123" s="7"/>
    </row>
    <row r="124" spans="1:27" s="8" customFormat="1">
      <c r="A124" s="216" t="s">
        <v>483</v>
      </c>
      <c r="B124" s="216"/>
      <c r="C124" s="216"/>
      <c r="D124" s="54" t="s">
        <v>202</v>
      </c>
      <c r="E124" s="46">
        <v>1780</v>
      </c>
      <c r="F124" s="217" t="s">
        <v>129</v>
      </c>
      <c r="G124" s="217"/>
      <c r="H124" s="217"/>
      <c r="I124" s="217"/>
      <c r="J124" s="214">
        <v>1995</v>
      </c>
      <c r="K124" s="214"/>
      <c r="L124" s="214" t="s">
        <v>307</v>
      </c>
      <c r="M124" s="214"/>
      <c r="N124" s="7"/>
      <c r="O124" s="7"/>
      <c r="P124" s="7"/>
      <c r="Q124" s="7"/>
      <c r="R124" s="7"/>
      <c r="S124" s="7"/>
      <c r="V124" s="7"/>
      <c r="W124" s="7"/>
      <c r="X124" s="6"/>
      <c r="Y124" s="11"/>
      <c r="AA124" s="7"/>
    </row>
    <row r="125" spans="1:27" s="8" customFormat="1">
      <c r="A125" s="216"/>
      <c r="B125" s="216"/>
      <c r="C125" s="216"/>
      <c r="D125" s="63"/>
      <c r="E125" s="63"/>
      <c r="F125" s="218" t="s">
        <v>429</v>
      </c>
      <c r="G125" s="218"/>
      <c r="H125" s="218"/>
      <c r="I125" s="218"/>
      <c r="J125" s="80"/>
      <c r="K125" s="54"/>
      <c r="L125" s="54"/>
      <c r="M125" s="54"/>
      <c r="N125" s="7"/>
      <c r="O125" s="7"/>
      <c r="P125" s="7"/>
      <c r="Q125" s="7"/>
      <c r="R125" s="7"/>
      <c r="S125" s="7"/>
      <c r="V125" s="7"/>
      <c r="W125" s="7"/>
      <c r="X125" s="6"/>
      <c r="Y125" s="11"/>
      <c r="AA125" s="7"/>
    </row>
    <row r="126" spans="1:27" s="8" customFormat="1">
      <c r="A126" s="216"/>
      <c r="B126" s="216"/>
      <c r="C126" s="216"/>
      <c r="D126" s="63"/>
      <c r="E126" s="63"/>
      <c r="F126" s="218" t="s">
        <v>120</v>
      </c>
      <c r="G126" s="218"/>
      <c r="H126" s="218"/>
      <c r="I126" s="218"/>
      <c r="J126" s="54"/>
      <c r="K126" s="54"/>
      <c r="L126" s="54"/>
      <c r="M126" s="54"/>
      <c r="N126" s="7"/>
      <c r="O126" s="7"/>
      <c r="P126" s="7"/>
      <c r="Q126" s="7"/>
      <c r="R126" s="7"/>
      <c r="S126" s="7"/>
      <c r="V126" s="7"/>
      <c r="W126" s="7"/>
      <c r="X126" s="6"/>
      <c r="Y126" s="11"/>
      <c r="AA126" s="7"/>
    </row>
    <row r="127" spans="1:27" s="8" customFormat="1">
      <c r="A127" s="216"/>
      <c r="B127" s="216"/>
      <c r="C127" s="216"/>
      <c r="D127" s="63"/>
      <c r="E127" s="63"/>
      <c r="F127" s="218" t="s">
        <v>430</v>
      </c>
      <c r="G127" s="218"/>
      <c r="H127" s="218"/>
      <c r="I127" s="218"/>
      <c r="J127" s="54"/>
      <c r="K127" s="54"/>
      <c r="L127" s="54"/>
      <c r="M127" s="54"/>
      <c r="N127" s="7"/>
      <c r="O127" s="7"/>
      <c r="P127" s="7"/>
      <c r="Q127" s="7"/>
      <c r="R127" s="7"/>
      <c r="S127" s="7"/>
      <c r="V127" s="7"/>
      <c r="W127" s="7"/>
      <c r="X127" s="6"/>
      <c r="Y127" s="11"/>
      <c r="AA127" s="7"/>
    </row>
    <row r="128" spans="1:27" s="8" customFormat="1">
      <c r="A128" s="147" t="s">
        <v>484</v>
      </c>
      <c r="B128" s="63"/>
      <c r="C128" s="63"/>
      <c r="D128" s="63"/>
      <c r="E128" s="63"/>
      <c r="F128" s="69"/>
      <c r="G128" s="69"/>
      <c r="H128" s="69"/>
      <c r="I128" s="69"/>
      <c r="J128" s="54"/>
      <c r="K128" s="54"/>
      <c r="L128" s="54"/>
      <c r="M128" s="54"/>
      <c r="N128" s="7"/>
      <c r="O128" s="7"/>
      <c r="P128" s="7"/>
      <c r="Q128" s="7"/>
      <c r="R128" s="7"/>
      <c r="S128" s="7"/>
      <c r="V128" s="7"/>
      <c r="W128" s="7"/>
      <c r="X128" s="6"/>
      <c r="Y128" s="11"/>
      <c r="AA128" s="7"/>
    </row>
    <row r="129" spans="1:17" s="71" customFormat="1">
      <c r="A129" s="68" t="s">
        <v>30</v>
      </c>
      <c r="B129" s="71" t="s">
        <v>414</v>
      </c>
      <c r="C129" s="208" t="s">
        <v>415</v>
      </c>
      <c r="D129" s="208"/>
      <c r="E129" s="208"/>
      <c r="F129" s="208"/>
      <c r="G129" s="208"/>
      <c r="I129" s="209" t="s">
        <v>416</v>
      </c>
      <c r="J129" s="209"/>
      <c r="K129" s="209"/>
      <c r="Q129" s="68"/>
    </row>
    <row r="130" spans="1:17">
      <c r="A130" s="85" t="s">
        <v>34</v>
      </c>
      <c r="B130" s="93" t="s">
        <v>431</v>
      </c>
      <c r="C130" s="240" t="s">
        <v>474</v>
      </c>
      <c r="D130" s="240"/>
      <c r="E130" s="240"/>
      <c r="F130" s="240"/>
      <c r="G130" s="240"/>
      <c r="H130" s="240"/>
      <c r="I130" s="235">
        <v>1744</v>
      </c>
      <c r="J130" s="235"/>
      <c r="K130" s="235"/>
      <c r="L130" s="89"/>
      <c r="M130" s="89"/>
      <c r="N130" s="89"/>
      <c r="O130" s="89"/>
    </row>
    <row r="131" spans="1:17">
      <c r="A131" s="85" t="s">
        <v>35</v>
      </c>
      <c r="B131" s="93" t="s">
        <v>71</v>
      </c>
      <c r="C131" s="240" t="s">
        <v>471</v>
      </c>
      <c r="D131" s="240"/>
      <c r="E131" s="240"/>
      <c r="F131" s="240"/>
      <c r="G131" s="240"/>
      <c r="H131" s="240"/>
      <c r="I131" s="235">
        <v>1739</v>
      </c>
      <c r="J131" s="235"/>
      <c r="K131" s="235"/>
      <c r="L131" s="89"/>
      <c r="M131" s="89"/>
      <c r="N131" s="89"/>
      <c r="O131" s="89"/>
    </row>
    <row r="132" spans="1:17">
      <c r="A132" s="85" t="s">
        <v>36</v>
      </c>
      <c r="B132" s="93" t="s">
        <v>70</v>
      </c>
      <c r="C132" s="240" t="s">
        <v>466</v>
      </c>
      <c r="D132" s="240"/>
      <c r="E132" s="240"/>
      <c r="F132" s="240"/>
      <c r="G132" s="240"/>
      <c r="H132" s="240"/>
      <c r="I132" s="235">
        <v>1736</v>
      </c>
      <c r="J132" s="235"/>
      <c r="K132" s="235"/>
      <c r="L132" s="89"/>
      <c r="M132" s="89"/>
      <c r="N132" s="89"/>
      <c r="O132" s="89"/>
    </row>
    <row r="133" spans="1:17">
      <c r="A133" s="90">
        <v>4</v>
      </c>
      <c r="B133" s="89" t="s">
        <v>478</v>
      </c>
      <c r="C133" s="207" t="s">
        <v>480</v>
      </c>
      <c r="D133" s="207"/>
      <c r="E133" s="207"/>
      <c r="F133" s="207"/>
      <c r="G133" s="207"/>
      <c r="H133" s="207"/>
      <c r="I133" s="219">
        <v>1728</v>
      </c>
      <c r="J133" s="219"/>
      <c r="K133" s="219"/>
      <c r="L133" s="89"/>
      <c r="M133" s="89"/>
      <c r="N133" s="89"/>
      <c r="O133" s="89"/>
    </row>
    <row r="134" spans="1:17">
      <c r="A134" s="90">
        <v>5</v>
      </c>
      <c r="B134" s="89" t="s">
        <v>433</v>
      </c>
      <c r="C134" s="207" t="s">
        <v>468</v>
      </c>
      <c r="D134" s="207"/>
      <c r="E134" s="207"/>
      <c r="F134" s="207"/>
      <c r="G134" s="207"/>
      <c r="H134" s="207"/>
      <c r="I134" s="219">
        <v>1726</v>
      </c>
      <c r="J134" s="219"/>
      <c r="K134" s="219"/>
      <c r="L134" s="89"/>
      <c r="M134" s="89"/>
      <c r="N134" s="89"/>
      <c r="O134" s="89"/>
    </row>
    <row r="135" spans="1:17">
      <c r="A135" s="90">
        <v>6</v>
      </c>
      <c r="B135" s="89" t="s">
        <v>139</v>
      </c>
      <c r="C135" s="207" t="s">
        <v>470</v>
      </c>
      <c r="D135" s="207"/>
      <c r="E135" s="207"/>
      <c r="F135" s="207"/>
      <c r="G135" s="207"/>
      <c r="H135" s="207"/>
      <c r="I135" s="219">
        <v>1710</v>
      </c>
      <c r="J135" s="219"/>
      <c r="K135" s="219"/>
      <c r="L135" s="89"/>
      <c r="M135" s="89"/>
      <c r="N135" s="89"/>
      <c r="O135" s="89"/>
    </row>
    <row r="136" spans="1:17">
      <c r="A136" s="90">
        <v>7</v>
      </c>
      <c r="B136" s="89" t="s">
        <v>432</v>
      </c>
      <c r="C136" s="207" t="s">
        <v>475</v>
      </c>
      <c r="D136" s="207"/>
      <c r="E136" s="207"/>
      <c r="F136" s="207"/>
      <c r="G136" s="207"/>
      <c r="H136" s="207"/>
      <c r="I136" s="219">
        <v>1709</v>
      </c>
      <c r="J136" s="219"/>
      <c r="K136" s="219"/>
      <c r="L136" s="89"/>
      <c r="M136" s="89"/>
      <c r="N136" s="89"/>
      <c r="O136" s="89"/>
    </row>
    <row r="137" spans="1:17">
      <c r="A137" s="90">
        <v>8</v>
      </c>
      <c r="B137" s="89" t="s">
        <v>7</v>
      </c>
      <c r="C137" s="207" t="s">
        <v>467</v>
      </c>
      <c r="D137" s="207"/>
      <c r="E137" s="207"/>
      <c r="F137" s="207"/>
      <c r="G137" s="207"/>
      <c r="H137" s="207"/>
      <c r="I137" s="219">
        <v>1705</v>
      </c>
      <c r="J137" s="219"/>
      <c r="K137" s="219"/>
      <c r="L137" s="89"/>
      <c r="M137" s="89"/>
      <c r="N137" s="89"/>
      <c r="O137" s="89"/>
    </row>
    <row r="138" spans="1:17">
      <c r="A138" s="90">
        <v>9</v>
      </c>
      <c r="B138" s="89" t="s">
        <v>479</v>
      </c>
      <c r="C138" s="207" t="s">
        <v>481</v>
      </c>
      <c r="D138" s="207"/>
      <c r="E138" s="207"/>
      <c r="F138" s="207"/>
      <c r="G138" s="207"/>
      <c r="H138" s="207"/>
      <c r="I138" s="219">
        <v>1702</v>
      </c>
      <c r="J138" s="219"/>
      <c r="K138" s="219"/>
      <c r="L138" s="89"/>
      <c r="M138" s="89"/>
      <c r="N138" s="89"/>
      <c r="O138" s="89"/>
    </row>
    <row r="139" spans="1:17">
      <c r="A139" s="90">
        <v>10</v>
      </c>
      <c r="B139" s="89" t="s">
        <v>29</v>
      </c>
      <c r="C139" s="207" t="s">
        <v>482</v>
      </c>
      <c r="D139" s="207"/>
      <c r="E139" s="207"/>
      <c r="F139" s="207"/>
      <c r="G139" s="207"/>
      <c r="H139" s="207"/>
      <c r="I139" s="219">
        <v>1682</v>
      </c>
      <c r="J139" s="219"/>
      <c r="K139" s="219"/>
      <c r="L139" s="89"/>
      <c r="M139" s="89"/>
      <c r="N139" s="89"/>
      <c r="O139" s="89"/>
    </row>
    <row r="140" spans="1:17">
      <c r="A140" s="90">
        <v>11</v>
      </c>
      <c r="B140" s="89" t="s">
        <v>434</v>
      </c>
      <c r="C140" s="207" t="s">
        <v>469</v>
      </c>
      <c r="D140" s="207"/>
      <c r="E140" s="207"/>
      <c r="F140" s="207"/>
      <c r="G140" s="207"/>
      <c r="H140" s="207"/>
      <c r="I140" s="219">
        <v>1659</v>
      </c>
      <c r="J140" s="219"/>
      <c r="K140" s="219"/>
      <c r="L140" s="89"/>
      <c r="M140" s="89"/>
      <c r="N140" s="89"/>
      <c r="O140" s="89"/>
    </row>
    <row r="141" spans="1:17">
      <c r="A141" s="90">
        <v>12</v>
      </c>
      <c r="B141" s="89" t="s">
        <v>472</v>
      </c>
      <c r="C141" s="207" t="s">
        <v>476</v>
      </c>
      <c r="D141" s="207"/>
      <c r="E141" s="207"/>
      <c r="F141" s="207"/>
      <c r="G141" s="207"/>
      <c r="H141" s="207"/>
      <c r="I141" s="219">
        <v>1651</v>
      </c>
      <c r="J141" s="219"/>
      <c r="K141" s="219"/>
      <c r="L141" s="89"/>
      <c r="M141" s="89"/>
      <c r="N141" s="89"/>
      <c r="O141" s="89"/>
    </row>
    <row r="142" spans="1:17">
      <c r="A142" s="90">
        <v>13</v>
      </c>
      <c r="B142" s="89" t="s">
        <v>473</v>
      </c>
      <c r="C142" s="207" t="s">
        <v>477</v>
      </c>
      <c r="D142" s="207"/>
      <c r="E142" s="207"/>
      <c r="F142" s="207"/>
      <c r="G142" s="207"/>
      <c r="H142" s="207"/>
      <c r="I142" s="219">
        <v>1556</v>
      </c>
      <c r="J142" s="219"/>
      <c r="K142" s="219"/>
      <c r="L142" s="89"/>
      <c r="M142" s="89"/>
      <c r="N142" s="89"/>
      <c r="O142" s="89"/>
    </row>
    <row r="143" spans="1:17">
      <c r="D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</row>
    <row r="144" spans="1:17">
      <c r="D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</row>
    <row r="145" spans="1:17">
      <c r="A145" s="207" t="s">
        <v>140</v>
      </c>
      <c r="B145" s="207"/>
      <c r="D145" s="207" t="s">
        <v>231</v>
      </c>
      <c r="E145" s="207"/>
      <c r="F145" s="84"/>
      <c r="G145" s="84"/>
      <c r="H145" s="84"/>
      <c r="K145" s="107"/>
      <c r="L145" s="90"/>
      <c r="M145" s="89"/>
      <c r="N145" s="89"/>
      <c r="O145" s="89"/>
      <c r="P145" s="90"/>
      <c r="Q145" s="90"/>
    </row>
    <row r="146" spans="1:17">
      <c r="D146" s="84"/>
      <c r="F146" s="84"/>
      <c r="G146" s="84"/>
      <c r="H146" s="84"/>
      <c r="K146" s="107"/>
      <c r="L146" s="90"/>
      <c r="M146" s="89"/>
      <c r="N146" s="89"/>
      <c r="O146" s="89"/>
      <c r="P146" s="90"/>
      <c r="Q146" s="90"/>
    </row>
    <row r="147" spans="1:17">
      <c r="B147" s="90"/>
      <c r="D147" s="89"/>
      <c r="E147" s="90"/>
      <c r="F147" s="89"/>
      <c r="K147" s="107"/>
      <c r="L147" s="90"/>
      <c r="M147" s="89"/>
      <c r="N147" s="89"/>
      <c r="O147" s="89"/>
      <c r="P147" s="90"/>
      <c r="Q147" s="90"/>
    </row>
    <row r="148" spans="1:17">
      <c r="A148" s="207" t="s">
        <v>68</v>
      </c>
      <c r="B148" s="207"/>
      <c r="C148" s="207"/>
      <c r="D148" s="207" t="s">
        <v>228</v>
      </c>
      <c r="E148" s="207"/>
      <c r="F148" s="84"/>
      <c r="G148" s="84"/>
      <c r="H148" s="84"/>
      <c r="K148" s="107"/>
      <c r="L148" s="90"/>
      <c r="M148" s="89"/>
      <c r="N148" s="89"/>
      <c r="O148" s="89"/>
      <c r="P148" s="90"/>
      <c r="Q148" s="90"/>
    </row>
    <row r="149" spans="1:17">
      <c r="D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</row>
    <row r="150" spans="1:17">
      <c r="D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</row>
    <row r="151" spans="1:17">
      <c r="D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</row>
    <row r="152" spans="1:17">
      <c r="D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</row>
    <row r="153" spans="1:17" s="93" customFormat="1">
      <c r="A153" s="90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</row>
    <row r="154" spans="1:17" s="93" customFormat="1">
      <c r="A154" s="90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</row>
    <row r="155" spans="1:17" s="93" customFormat="1">
      <c r="A155" s="90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</row>
    <row r="156" spans="1:17" s="93" customFormat="1">
      <c r="A156" s="90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</row>
    <row r="157" spans="1:17" s="93" customFormat="1">
      <c r="A157" s="90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</row>
    <row r="158" spans="1:17">
      <c r="D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</row>
    <row r="159" spans="1:17">
      <c r="D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</row>
    <row r="160" spans="1:17">
      <c r="D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</row>
    <row r="161" spans="1:16">
      <c r="D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</row>
    <row r="162" spans="1:16" s="93" customFormat="1">
      <c r="A162" s="90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</row>
    <row r="163" spans="1:16">
      <c r="D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</row>
    <row r="164" spans="1:16" s="93" customFormat="1">
      <c r="A164" s="90"/>
      <c r="B164" s="89"/>
      <c r="C164" s="89"/>
      <c r="D164" s="90"/>
      <c r="E164" s="89"/>
      <c r="F164" s="90"/>
      <c r="G164" s="90"/>
      <c r="H164" s="90"/>
      <c r="I164" s="90"/>
      <c r="J164" s="90"/>
      <c r="K164" s="90"/>
      <c r="L164" s="85"/>
      <c r="M164" s="90"/>
      <c r="N164" s="90"/>
      <c r="O164" s="90"/>
    </row>
    <row r="165" spans="1:16" s="93" customFormat="1">
      <c r="A165" s="85"/>
      <c r="I165" s="90"/>
      <c r="J165" s="90"/>
      <c r="K165" s="90"/>
      <c r="L165" s="85"/>
      <c r="M165" s="90"/>
      <c r="N165" s="90"/>
      <c r="O165" s="90"/>
    </row>
    <row r="173" spans="1:16" s="93" customFormat="1">
      <c r="A173" s="90"/>
      <c r="B173" s="89"/>
      <c r="C173" s="89"/>
      <c r="D173" s="90"/>
      <c r="E173" s="89"/>
      <c r="F173" s="90"/>
      <c r="G173" s="90"/>
      <c r="H173" s="90"/>
      <c r="I173" s="90"/>
      <c r="J173" s="90"/>
      <c r="K173" s="90"/>
      <c r="L173" s="85"/>
      <c r="M173" s="90"/>
      <c r="N173" s="90"/>
      <c r="O173" s="90"/>
    </row>
    <row r="174" spans="1:16" s="93" customFormat="1">
      <c r="A174" s="90"/>
      <c r="B174" s="89"/>
      <c r="C174" s="89"/>
      <c r="D174" s="90"/>
      <c r="E174" s="89"/>
      <c r="F174" s="90"/>
      <c r="G174" s="90"/>
      <c r="H174" s="90"/>
      <c r="I174" s="90"/>
      <c r="J174" s="90"/>
      <c r="K174" s="90"/>
      <c r="L174" s="85"/>
      <c r="M174" s="90"/>
      <c r="N174" s="90"/>
      <c r="O174" s="90"/>
    </row>
    <row r="175" spans="1:16" s="93" customFormat="1">
      <c r="A175" s="90"/>
      <c r="B175" s="89"/>
      <c r="C175" s="89"/>
      <c r="D175" s="90"/>
      <c r="E175" s="89"/>
      <c r="F175" s="90"/>
      <c r="G175" s="90"/>
      <c r="H175" s="90"/>
      <c r="I175" s="90"/>
      <c r="J175" s="90"/>
      <c r="K175" s="90"/>
      <c r="L175" s="85"/>
      <c r="M175" s="90"/>
      <c r="N175" s="90"/>
      <c r="O175" s="90"/>
    </row>
  </sheetData>
  <mergeCells count="74">
    <mergeCell ref="I5:K5"/>
    <mergeCell ref="F5:G5"/>
    <mergeCell ref="M2:P2"/>
    <mergeCell ref="A1:P1"/>
    <mergeCell ref="A2:B2"/>
    <mergeCell ref="A4:E4"/>
    <mergeCell ref="M4:N4"/>
    <mergeCell ref="I4:K4"/>
    <mergeCell ref="F7:K7"/>
    <mergeCell ref="F68:K68"/>
    <mergeCell ref="K66:L66"/>
    <mergeCell ref="A63:B63"/>
    <mergeCell ref="K63:M63"/>
    <mergeCell ref="K65:L65"/>
    <mergeCell ref="I65:J65"/>
    <mergeCell ref="A62:M62"/>
    <mergeCell ref="B7:C7"/>
    <mergeCell ref="I135:K135"/>
    <mergeCell ref="C139:H139"/>
    <mergeCell ref="C132:H132"/>
    <mergeCell ref="C133:H133"/>
    <mergeCell ref="C134:H134"/>
    <mergeCell ref="C135:H135"/>
    <mergeCell ref="I129:K129"/>
    <mergeCell ref="I130:K130"/>
    <mergeCell ref="I131:K131"/>
    <mergeCell ref="I132:K132"/>
    <mergeCell ref="I133:K133"/>
    <mergeCell ref="I134:K134"/>
    <mergeCell ref="A60:B60"/>
    <mergeCell ref="D60:E60"/>
    <mergeCell ref="A61:C61"/>
    <mergeCell ref="D61:E61"/>
    <mergeCell ref="C136:H136"/>
    <mergeCell ref="C137:H137"/>
    <mergeCell ref="F125:I125"/>
    <mergeCell ref="C129:G129"/>
    <mergeCell ref="I139:K139"/>
    <mergeCell ref="I140:K140"/>
    <mergeCell ref="I141:K141"/>
    <mergeCell ref="I142:K142"/>
    <mergeCell ref="I136:K136"/>
    <mergeCell ref="I137:K137"/>
    <mergeCell ref="I138:K138"/>
    <mergeCell ref="C138:H138"/>
    <mergeCell ref="F66:G66"/>
    <mergeCell ref="B68:C68"/>
    <mergeCell ref="C130:H130"/>
    <mergeCell ref="C131:H131"/>
    <mergeCell ref="A121:M121"/>
    <mergeCell ref="A122:B122"/>
    <mergeCell ref="H122:M122"/>
    <mergeCell ref="F124:I124"/>
    <mergeCell ref="J124:K124"/>
    <mergeCell ref="L124:M124"/>
    <mergeCell ref="A148:C148"/>
    <mergeCell ref="D148:E148"/>
    <mergeCell ref="F126:I126"/>
    <mergeCell ref="F127:I127"/>
    <mergeCell ref="A124:C127"/>
    <mergeCell ref="A65:C65"/>
    <mergeCell ref="D65:E65"/>
    <mergeCell ref="D66:E66"/>
    <mergeCell ref="G65:H65"/>
    <mergeCell ref="H66:J66"/>
    <mergeCell ref="A110:B110"/>
    <mergeCell ref="D110:E110"/>
    <mergeCell ref="A113:C113"/>
    <mergeCell ref="D113:E113"/>
    <mergeCell ref="A145:B145"/>
    <mergeCell ref="D145:E145"/>
    <mergeCell ref="C140:H140"/>
    <mergeCell ref="C141:H141"/>
    <mergeCell ref="C142:H142"/>
  </mergeCells>
  <phoneticPr fontId="0" type="noConversion"/>
  <conditionalFormatting sqref="L145:L148 H145:H146 H148 I145:J148 D148 F147:G148 D145:D146 F145:F146 L110:L113 H110:H111 H113 I110:J113 D113 F112:G113 D110:D111 F110:F111 H60:J60 F60 L60:L61 D60:D61 F61:J61">
    <cfRule type="cellIs" dxfId="4" priority="1" stopIfTrue="1" operator="equal">
      <formula>100</formula>
    </cfRule>
  </conditionalFormatting>
  <printOptions horizontalCentered="1"/>
  <pageMargins left="0.23622047244094491" right="0.23622047244094491" top="0.98425196850393704" bottom="0.27559055118110237" header="0.51181102362204722" footer="0.15748031496062992"/>
  <pageSetup scale="74" orientation="portrait" horizontalDpi="300" verticalDpi="300" r:id="rId1"/>
  <headerFooter alignWithMargins="0"/>
  <rowBreaks count="2" manualBreakCount="2">
    <brk id="61" max="16383" man="1"/>
    <brk id="12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zoomScaleNormal="100" zoomScaleSheetLayoutView="100" workbookViewId="0">
      <selection sqref="A1:P1"/>
    </sheetView>
  </sheetViews>
  <sheetFormatPr defaultColWidth="9.109375" defaultRowHeight="15.6"/>
  <cols>
    <col min="1" max="1" width="5.5546875" style="90" customWidth="1"/>
    <col min="2" max="2" width="9.5546875" style="89" customWidth="1"/>
    <col min="3" max="3" width="18.44140625" style="89" bestFit="1" customWidth="1"/>
    <col min="4" max="4" width="5.5546875" style="90" bestFit="1" customWidth="1"/>
    <col min="5" max="5" width="15.44140625" style="89" bestFit="1" customWidth="1"/>
    <col min="6" max="7" width="3.33203125" style="90" bestFit="1" customWidth="1"/>
    <col min="8" max="8" width="3.33203125" style="90" customWidth="1"/>
    <col min="9" max="11" width="3.33203125" style="90" bestFit="1" customWidth="1"/>
    <col min="12" max="12" width="8" style="85" bestFit="1" customWidth="1"/>
    <col min="13" max="13" width="7.88671875" style="90" bestFit="1" customWidth="1"/>
    <col min="14" max="14" width="8.6640625" style="90" bestFit="1" customWidth="1"/>
    <col min="15" max="15" width="6.88671875" style="90" bestFit="1" customWidth="1"/>
    <col min="16" max="16" width="10.6640625" style="89" bestFit="1" customWidth="1"/>
    <col min="17" max="16384" width="9.109375" style="89"/>
  </cols>
  <sheetData>
    <row r="1" spans="1:16" ht="17.399999999999999">
      <c r="A1" s="224" t="s">
        <v>374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>
      <c r="A2" s="219" t="s">
        <v>205</v>
      </c>
      <c r="B2" s="219"/>
      <c r="M2" s="89"/>
      <c r="N2" s="223">
        <v>39689</v>
      </c>
      <c r="O2" s="223"/>
      <c r="P2" s="223"/>
    </row>
    <row r="3" spans="1:16">
      <c r="M3" s="89"/>
      <c r="N3" s="89"/>
      <c r="O3" s="89"/>
    </row>
    <row r="4" spans="1:16">
      <c r="A4" s="235" t="s">
        <v>249</v>
      </c>
      <c r="B4" s="235"/>
      <c r="C4" s="235"/>
      <c r="D4" s="235"/>
      <c r="E4" s="235"/>
      <c r="F4" s="89"/>
      <c r="G4" s="94"/>
      <c r="H4" s="89"/>
      <c r="I4" s="219" t="s">
        <v>202</v>
      </c>
      <c r="J4" s="219"/>
      <c r="K4" s="219"/>
      <c r="L4" s="94">
        <v>570</v>
      </c>
      <c r="M4" s="219" t="s">
        <v>250</v>
      </c>
      <c r="N4" s="219"/>
      <c r="O4" s="90">
        <v>1979</v>
      </c>
      <c r="P4" s="94" t="s">
        <v>251</v>
      </c>
    </row>
    <row r="5" spans="1:16">
      <c r="F5" s="89"/>
      <c r="G5" s="94"/>
      <c r="H5" s="89"/>
      <c r="I5" s="219" t="s">
        <v>203</v>
      </c>
      <c r="J5" s="219"/>
      <c r="K5" s="219"/>
      <c r="L5" s="94">
        <v>643.4</v>
      </c>
      <c r="M5" s="219" t="s">
        <v>318</v>
      </c>
      <c r="N5" s="219"/>
      <c r="O5" s="90">
        <v>2007</v>
      </c>
      <c r="P5" s="90" t="s">
        <v>0</v>
      </c>
    </row>
    <row r="6" spans="1:16">
      <c r="J6" s="84"/>
      <c r="P6" s="85"/>
    </row>
    <row r="7" spans="1:16" s="130" customFormat="1">
      <c r="A7" s="113" t="s">
        <v>30</v>
      </c>
      <c r="B7" s="239" t="s">
        <v>31</v>
      </c>
      <c r="C7" s="239"/>
      <c r="D7" s="113" t="s">
        <v>67</v>
      </c>
      <c r="E7" s="114" t="s">
        <v>1</v>
      </c>
      <c r="F7" s="239" t="s">
        <v>2</v>
      </c>
      <c r="G7" s="239"/>
      <c r="H7" s="239"/>
      <c r="I7" s="239"/>
      <c r="J7" s="239"/>
      <c r="K7" s="239"/>
      <c r="L7" s="113" t="s">
        <v>3</v>
      </c>
      <c r="M7" s="113" t="s">
        <v>4</v>
      </c>
      <c r="N7" s="113" t="s">
        <v>5</v>
      </c>
      <c r="O7" s="113" t="s">
        <v>6</v>
      </c>
      <c r="P7" s="129" t="s">
        <v>422</v>
      </c>
    </row>
    <row r="8" spans="1:16" s="93" customFormat="1">
      <c r="A8" s="85" t="s">
        <v>34</v>
      </c>
      <c r="B8" s="93" t="s">
        <v>255</v>
      </c>
      <c r="C8" s="93" t="s">
        <v>46</v>
      </c>
      <c r="D8" s="85">
        <v>1976</v>
      </c>
      <c r="E8" s="93" t="s">
        <v>70</v>
      </c>
      <c r="F8" s="90">
        <v>92</v>
      </c>
      <c r="G8" s="90">
        <v>88</v>
      </c>
      <c r="H8" s="90">
        <v>88</v>
      </c>
      <c r="I8" s="90">
        <v>90</v>
      </c>
      <c r="J8" s="90">
        <v>96</v>
      </c>
      <c r="K8" s="90">
        <v>90</v>
      </c>
      <c r="L8" s="85">
        <f t="shared" ref="L8:L15" si="0">SUM(F8:K8)</f>
        <v>544</v>
      </c>
      <c r="M8" s="127">
        <v>90.7</v>
      </c>
      <c r="N8" s="128">
        <f t="shared" ref="N8:N15" si="1">SUM(L8:M8)</f>
        <v>634.70000000000005</v>
      </c>
      <c r="O8" s="90" t="s">
        <v>34</v>
      </c>
      <c r="P8" s="90">
        <v>12</v>
      </c>
    </row>
    <row r="9" spans="1:16" s="93" customFormat="1">
      <c r="A9" s="85" t="s">
        <v>35</v>
      </c>
      <c r="B9" s="93" t="s">
        <v>252</v>
      </c>
      <c r="C9" s="93" t="s">
        <v>253</v>
      </c>
      <c r="D9" s="85">
        <v>1981</v>
      </c>
      <c r="E9" s="93" t="s">
        <v>138</v>
      </c>
      <c r="F9" s="90">
        <v>93</v>
      </c>
      <c r="G9" s="90">
        <v>88</v>
      </c>
      <c r="H9" s="90">
        <v>86</v>
      </c>
      <c r="I9" s="90">
        <v>92</v>
      </c>
      <c r="J9" s="90">
        <v>91</v>
      </c>
      <c r="K9" s="90">
        <v>90</v>
      </c>
      <c r="L9" s="85">
        <f t="shared" si="0"/>
        <v>540</v>
      </c>
      <c r="M9" s="90">
        <v>92.5</v>
      </c>
      <c r="N9" s="128">
        <f t="shared" si="1"/>
        <v>632.5</v>
      </c>
      <c r="O9" s="90" t="s">
        <v>34</v>
      </c>
      <c r="P9" s="90">
        <v>10</v>
      </c>
    </row>
    <row r="10" spans="1:16" s="93" customFormat="1">
      <c r="A10" s="85" t="s">
        <v>36</v>
      </c>
      <c r="B10" s="93" t="s">
        <v>51</v>
      </c>
      <c r="C10" s="93" t="s">
        <v>54</v>
      </c>
      <c r="D10" s="85">
        <v>1970</v>
      </c>
      <c r="E10" s="93" t="s">
        <v>129</v>
      </c>
      <c r="F10" s="90">
        <v>87</v>
      </c>
      <c r="G10" s="90">
        <v>89</v>
      </c>
      <c r="H10" s="90">
        <v>89</v>
      </c>
      <c r="I10" s="90">
        <v>92</v>
      </c>
      <c r="J10" s="90">
        <v>94</v>
      </c>
      <c r="K10" s="90">
        <v>93</v>
      </c>
      <c r="L10" s="85">
        <f t="shared" si="0"/>
        <v>544</v>
      </c>
      <c r="M10" s="127">
        <v>88.3</v>
      </c>
      <c r="N10" s="128">
        <f t="shared" si="1"/>
        <v>632.29999999999995</v>
      </c>
      <c r="O10" s="90" t="s">
        <v>34</v>
      </c>
      <c r="P10" s="90">
        <v>8</v>
      </c>
    </row>
    <row r="11" spans="1:16" s="93" customFormat="1">
      <c r="A11" s="166">
        <v>4</v>
      </c>
      <c r="B11" s="191" t="s">
        <v>23</v>
      </c>
      <c r="C11" s="191" t="s">
        <v>254</v>
      </c>
      <c r="D11" s="166">
        <v>1966</v>
      </c>
      <c r="E11" s="191" t="s">
        <v>71</v>
      </c>
      <c r="F11" s="166">
        <v>89</v>
      </c>
      <c r="G11" s="166">
        <v>86</v>
      </c>
      <c r="H11" s="166">
        <v>89</v>
      </c>
      <c r="I11" s="166">
        <v>91</v>
      </c>
      <c r="J11" s="166">
        <v>94</v>
      </c>
      <c r="K11" s="166">
        <v>90</v>
      </c>
      <c r="L11" s="164">
        <f t="shared" si="0"/>
        <v>539</v>
      </c>
      <c r="M11" s="166">
        <v>89.9</v>
      </c>
      <c r="N11" s="195">
        <f t="shared" si="1"/>
        <v>628.9</v>
      </c>
      <c r="O11" s="166" t="s">
        <v>34</v>
      </c>
      <c r="P11" s="166">
        <v>7</v>
      </c>
    </row>
    <row r="12" spans="1:16" s="93" customFormat="1">
      <c r="A12" s="90">
        <v>5</v>
      </c>
      <c r="B12" s="89" t="s">
        <v>116</v>
      </c>
      <c r="C12" s="111" t="s">
        <v>285</v>
      </c>
      <c r="D12" s="90">
        <v>1957</v>
      </c>
      <c r="E12" s="89" t="s">
        <v>138</v>
      </c>
      <c r="F12" s="90">
        <v>80</v>
      </c>
      <c r="G12" s="90">
        <v>88</v>
      </c>
      <c r="H12" s="90">
        <v>90</v>
      </c>
      <c r="I12" s="90">
        <v>85</v>
      </c>
      <c r="J12" s="90">
        <v>89</v>
      </c>
      <c r="K12" s="90">
        <v>89</v>
      </c>
      <c r="L12" s="85">
        <f t="shared" si="0"/>
        <v>521</v>
      </c>
      <c r="M12" s="127">
        <v>95.7</v>
      </c>
      <c r="N12" s="128">
        <f t="shared" si="1"/>
        <v>616.70000000000005</v>
      </c>
      <c r="O12" s="90" t="s">
        <v>35</v>
      </c>
      <c r="P12" s="90">
        <v>6</v>
      </c>
    </row>
    <row r="13" spans="1:16">
      <c r="A13" s="90">
        <v>6</v>
      </c>
      <c r="B13" s="89" t="s">
        <v>44</v>
      </c>
      <c r="C13" s="89" t="s">
        <v>256</v>
      </c>
      <c r="D13" s="90">
        <v>1972</v>
      </c>
      <c r="E13" s="89" t="s">
        <v>129</v>
      </c>
      <c r="F13" s="90">
        <v>85</v>
      </c>
      <c r="G13" s="90">
        <v>90</v>
      </c>
      <c r="H13" s="90">
        <v>88</v>
      </c>
      <c r="I13" s="90">
        <v>87</v>
      </c>
      <c r="J13" s="90">
        <v>86</v>
      </c>
      <c r="K13" s="90">
        <v>87</v>
      </c>
      <c r="L13" s="85">
        <f t="shared" si="0"/>
        <v>523</v>
      </c>
      <c r="M13" s="90">
        <v>89.1</v>
      </c>
      <c r="N13" s="128">
        <f t="shared" si="1"/>
        <v>612.1</v>
      </c>
      <c r="O13" s="90" t="s">
        <v>35</v>
      </c>
      <c r="P13" s="90">
        <v>5</v>
      </c>
    </row>
    <row r="14" spans="1:16">
      <c r="A14" s="166">
        <v>7</v>
      </c>
      <c r="B14" s="191" t="s">
        <v>40</v>
      </c>
      <c r="C14" s="191" t="s">
        <v>41</v>
      </c>
      <c r="D14" s="166">
        <v>1981</v>
      </c>
      <c r="E14" s="191" t="s">
        <v>71</v>
      </c>
      <c r="F14" s="166">
        <v>88</v>
      </c>
      <c r="G14" s="166">
        <v>86</v>
      </c>
      <c r="H14" s="166">
        <v>88</v>
      </c>
      <c r="I14" s="166">
        <v>90</v>
      </c>
      <c r="J14" s="166">
        <v>87</v>
      </c>
      <c r="K14" s="166">
        <v>83</v>
      </c>
      <c r="L14" s="164">
        <f t="shared" si="0"/>
        <v>522</v>
      </c>
      <c r="M14" s="166">
        <v>85.4</v>
      </c>
      <c r="N14" s="195">
        <f t="shared" si="1"/>
        <v>607.4</v>
      </c>
      <c r="O14" s="166" t="s">
        <v>35</v>
      </c>
      <c r="P14" s="166">
        <v>4</v>
      </c>
    </row>
    <row r="15" spans="1:16">
      <c r="A15" s="90">
        <v>8</v>
      </c>
      <c r="B15" s="89" t="s">
        <v>27</v>
      </c>
      <c r="C15" s="89" t="s">
        <v>64</v>
      </c>
      <c r="D15" s="90">
        <v>1968</v>
      </c>
      <c r="E15" s="89" t="s">
        <v>138</v>
      </c>
      <c r="F15" s="90">
        <v>90</v>
      </c>
      <c r="G15" s="90">
        <v>84</v>
      </c>
      <c r="H15" s="90">
        <v>82</v>
      </c>
      <c r="I15" s="90">
        <v>92</v>
      </c>
      <c r="J15" s="90">
        <v>87</v>
      </c>
      <c r="K15" s="90">
        <v>90</v>
      </c>
      <c r="L15" s="85">
        <f t="shared" si="0"/>
        <v>525</v>
      </c>
      <c r="M15" s="127">
        <v>82</v>
      </c>
      <c r="N15" s="128">
        <f t="shared" si="1"/>
        <v>607</v>
      </c>
      <c r="O15" s="90" t="s">
        <v>35</v>
      </c>
      <c r="P15" s="90">
        <v>3</v>
      </c>
    </row>
    <row r="16" spans="1:16">
      <c r="A16" s="90">
        <v>9</v>
      </c>
      <c r="B16" s="108" t="s">
        <v>117</v>
      </c>
      <c r="C16" s="108" t="s">
        <v>118</v>
      </c>
      <c r="D16" s="109">
        <v>1976</v>
      </c>
      <c r="E16" s="89" t="s">
        <v>129</v>
      </c>
      <c r="F16" s="90">
        <v>86</v>
      </c>
      <c r="G16" s="90">
        <v>89</v>
      </c>
      <c r="H16" s="90">
        <v>81</v>
      </c>
      <c r="I16" s="90">
        <v>90</v>
      </c>
      <c r="J16" s="90">
        <v>80</v>
      </c>
      <c r="K16" s="90">
        <v>89</v>
      </c>
      <c r="L16" s="85">
        <f t="shared" ref="L16:L35" si="2">SUM(F16:K16)</f>
        <v>515</v>
      </c>
      <c r="M16" s="128"/>
      <c r="N16" s="128"/>
      <c r="O16" s="90" t="s">
        <v>35</v>
      </c>
      <c r="P16" s="90">
        <v>2</v>
      </c>
    </row>
    <row r="17" spans="1:16">
      <c r="A17" s="90">
        <v>10</v>
      </c>
      <c r="B17" s="89" t="s">
        <v>350</v>
      </c>
      <c r="C17" s="89" t="s">
        <v>351</v>
      </c>
      <c r="D17" s="90">
        <v>1973</v>
      </c>
      <c r="E17" s="89" t="s">
        <v>195</v>
      </c>
      <c r="F17" s="90">
        <v>73</v>
      </c>
      <c r="G17" s="90">
        <v>88</v>
      </c>
      <c r="H17" s="90">
        <v>86</v>
      </c>
      <c r="I17" s="90">
        <v>85</v>
      </c>
      <c r="J17" s="90">
        <v>90</v>
      </c>
      <c r="K17" s="90">
        <v>87</v>
      </c>
      <c r="L17" s="85">
        <f t="shared" si="2"/>
        <v>509</v>
      </c>
      <c r="M17" s="128"/>
      <c r="N17" s="128"/>
      <c r="O17" s="90" t="s">
        <v>36</v>
      </c>
      <c r="P17" s="90">
        <v>1</v>
      </c>
    </row>
    <row r="18" spans="1:16">
      <c r="A18" s="90">
        <v>11</v>
      </c>
      <c r="B18" s="89" t="s">
        <v>111</v>
      </c>
      <c r="C18" s="89" t="s">
        <v>112</v>
      </c>
      <c r="D18" s="90">
        <v>1958</v>
      </c>
      <c r="E18" s="89" t="s">
        <v>70</v>
      </c>
      <c r="F18" s="90">
        <v>82</v>
      </c>
      <c r="G18" s="90">
        <v>82</v>
      </c>
      <c r="H18" s="90">
        <v>84</v>
      </c>
      <c r="I18" s="90">
        <v>87</v>
      </c>
      <c r="J18" s="90">
        <v>86</v>
      </c>
      <c r="K18" s="90">
        <v>84</v>
      </c>
      <c r="L18" s="85">
        <f t="shared" si="2"/>
        <v>505</v>
      </c>
      <c r="M18" s="128"/>
      <c r="N18" s="128"/>
      <c r="O18" s="90" t="s">
        <v>36</v>
      </c>
      <c r="P18" s="90"/>
    </row>
    <row r="19" spans="1:16">
      <c r="A19" s="90">
        <v>13</v>
      </c>
      <c r="B19" s="89" t="s">
        <v>49</v>
      </c>
      <c r="C19" s="89" t="s">
        <v>171</v>
      </c>
      <c r="D19" s="90">
        <v>1944</v>
      </c>
      <c r="E19" s="89" t="s">
        <v>7</v>
      </c>
      <c r="F19" s="90">
        <v>78</v>
      </c>
      <c r="G19" s="90">
        <v>87</v>
      </c>
      <c r="H19" s="90">
        <v>85</v>
      </c>
      <c r="I19" s="90">
        <v>85</v>
      </c>
      <c r="J19" s="90">
        <v>83</v>
      </c>
      <c r="K19" s="90">
        <v>80</v>
      </c>
      <c r="L19" s="85">
        <f t="shared" si="2"/>
        <v>498</v>
      </c>
      <c r="M19" s="128"/>
      <c r="N19" s="128"/>
      <c r="O19" s="90" t="s">
        <v>36</v>
      </c>
      <c r="P19" s="90"/>
    </row>
    <row r="20" spans="1:16">
      <c r="A20" s="90">
        <v>14</v>
      </c>
      <c r="B20" s="89" t="s">
        <v>174</v>
      </c>
      <c r="C20" s="89" t="s">
        <v>355</v>
      </c>
      <c r="D20" s="90">
        <v>1943</v>
      </c>
      <c r="E20" s="89" t="s">
        <v>138</v>
      </c>
      <c r="F20" s="90">
        <v>86</v>
      </c>
      <c r="G20" s="90">
        <v>76</v>
      </c>
      <c r="H20" s="90">
        <v>78</v>
      </c>
      <c r="I20" s="90">
        <v>87</v>
      </c>
      <c r="J20" s="90">
        <v>80</v>
      </c>
      <c r="K20" s="90">
        <v>90</v>
      </c>
      <c r="L20" s="85">
        <f t="shared" si="2"/>
        <v>497</v>
      </c>
      <c r="M20" s="128"/>
      <c r="N20" s="128"/>
      <c r="O20" s="90" t="s">
        <v>36</v>
      </c>
      <c r="P20" s="90"/>
    </row>
    <row r="21" spans="1:16">
      <c r="A21" s="90">
        <v>15</v>
      </c>
      <c r="B21" s="89" t="s">
        <v>49</v>
      </c>
      <c r="C21" s="89" t="s">
        <v>336</v>
      </c>
      <c r="D21" s="90">
        <v>1949</v>
      </c>
      <c r="E21" s="89" t="s">
        <v>134</v>
      </c>
      <c r="F21" s="90">
        <v>86</v>
      </c>
      <c r="G21" s="90">
        <v>88</v>
      </c>
      <c r="H21" s="90">
        <v>80</v>
      </c>
      <c r="I21" s="90">
        <v>89</v>
      </c>
      <c r="J21" s="90">
        <v>78</v>
      </c>
      <c r="K21" s="90">
        <v>76</v>
      </c>
      <c r="L21" s="85">
        <f t="shared" si="2"/>
        <v>497</v>
      </c>
      <c r="M21" s="128"/>
      <c r="N21" s="128"/>
      <c r="O21" s="90" t="s">
        <v>36</v>
      </c>
      <c r="P21" s="90"/>
    </row>
    <row r="22" spans="1:16">
      <c r="A22" s="166">
        <v>16</v>
      </c>
      <c r="B22" s="191" t="s">
        <v>136</v>
      </c>
      <c r="C22" s="191" t="s">
        <v>352</v>
      </c>
      <c r="D22" s="166">
        <v>1987</v>
      </c>
      <c r="E22" s="191" t="s">
        <v>71</v>
      </c>
      <c r="F22" s="166">
        <v>87</v>
      </c>
      <c r="G22" s="166">
        <v>83</v>
      </c>
      <c r="H22" s="166">
        <v>81</v>
      </c>
      <c r="I22" s="166">
        <v>83</v>
      </c>
      <c r="J22" s="166">
        <v>73</v>
      </c>
      <c r="K22" s="166">
        <v>88</v>
      </c>
      <c r="L22" s="164">
        <f t="shared" si="2"/>
        <v>495</v>
      </c>
      <c r="M22" s="195"/>
      <c r="N22" s="195"/>
      <c r="O22" s="166" t="s">
        <v>36</v>
      </c>
      <c r="P22" s="90"/>
    </row>
    <row r="23" spans="1:16">
      <c r="A23" s="90">
        <v>17</v>
      </c>
      <c r="B23" s="89" t="s">
        <v>259</v>
      </c>
      <c r="C23" s="89" t="s">
        <v>260</v>
      </c>
      <c r="D23" s="90">
        <v>1977</v>
      </c>
      <c r="E23" s="89" t="s">
        <v>138</v>
      </c>
      <c r="F23" s="90">
        <v>85</v>
      </c>
      <c r="G23" s="90">
        <v>86</v>
      </c>
      <c r="H23" s="90">
        <v>84</v>
      </c>
      <c r="I23" s="90">
        <v>78</v>
      </c>
      <c r="J23" s="90">
        <v>86</v>
      </c>
      <c r="K23" s="90">
        <v>75</v>
      </c>
      <c r="L23" s="85">
        <f t="shared" si="2"/>
        <v>494</v>
      </c>
      <c r="M23" s="128"/>
      <c r="N23" s="128"/>
      <c r="O23" s="90" t="s">
        <v>36</v>
      </c>
    </row>
    <row r="24" spans="1:16">
      <c r="A24" s="90">
        <v>18</v>
      </c>
      <c r="B24" s="89" t="s">
        <v>60</v>
      </c>
      <c r="C24" s="89" t="s">
        <v>66</v>
      </c>
      <c r="D24" s="90">
        <v>1970</v>
      </c>
      <c r="E24" s="89" t="s">
        <v>129</v>
      </c>
      <c r="F24" s="90">
        <v>85</v>
      </c>
      <c r="G24" s="90">
        <v>78</v>
      </c>
      <c r="H24" s="90">
        <v>84</v>
      </c>
      <c r="I24" s="90">
        <v>77</v>
      </c>
      <c r="J24" s="90">
        <v>79</v>
      </c>
      <c r="K24" s="90">
        <v>86</v>
      </c>
      <c r="L24" s="85">
        <f t="shared" si="2"/>
        <v>489</v>
      </c>
      <c r="M24" s="128"/>
      <c r="N24" s="128"/>
      <c r="O24" s="90" t="s">
        <v>36</v>
      </c>
    </row>
    <row r="25" spans="1:16">
      <c r="A25" s="90">
        <v>19</v>
      </c>
      <c r="B25" s="89" t="s">
        <v>359</v>
      </c>
      <c r="C25" s="89" t="s">
        <v>360</v>
      </c>
      <c r="D25" s="90">
        <v>1951</v>
      </c>
      <c r="E25" s="89" t="s">
        <v>134</v>
      </c>
      <c r="F25" s="90">
        <v>91</v>
      </c>
      <c r="G25" s="90">
        <v>83</v>
      </c>
      <c r="H25" s="90">
        <v>77</v>
      </c>
      <c r="I25" s="90">
        <v>78</v>
      </c>
      <c r="J25" s="90">
        <v>75</v>
      </c>
      <c r="K25" s="90">
        <v>84</v>
      </c>
      <c r="L25" s="85">
        <f t="shared" si="2"/>
        <v>488</v>
      </c>
      <c r="M25" s="128"/>
      <c r="N25" s="128"/>
      <c r="O25" s="90" t="s">
        <v>36</v>
      </c>
    </row>
    <row r="26" spans="1:16">
      <c r="A26" s="90">
        <v>20</v>
      </c>
      <c r="B26" s="89" t="s">
        <v>80</v>
      </c>
      <c r="C26" s="89" t="s">
        <v>346</v>
      </c>
      <c r="D26" s="90">
        <v>1985</v>
      </c>
      <c r="E26" s="89" t="s">
        <v>138</v>
      </c>
      <c r="F26" s="90">
        <v>83</v>
      </c>
      <c r="G26" s="90">
        <v>80</v>
      </c>
      <c r="H26" s="90">
        <v>85</v>
      </c>
      <c r="I26" s="90">
        <v>78</v>
      </c>
      <c r="J26" s="90">
        <v>80</v>
      </c>
      <c r="K26" s="90">
        <v>81</v>
      </c>
      <c r="L26" s="85">
        <f t="shared" si="2"/>
        <v>487</v>
      </c>
      <c r="M26" s="127"/>
      <c r="N26" s="128"/>
      <c r="O26" s="90" t="s">
        <v>36</v>
      </c>
    </row>
    <row r="27" spans="1:16">
      <c r="A27" s="90">
        <v>21</v>
      </c>
      <c r="B27" s="89" t="s">
        <v>172</v>
      </c>
      <c r="C27" s="110" t="s">
        <v>173</v>
      </c>
      <c r="D27" s="90">
        <v>1960</v>
      </c>
      <c r="E27" s="89" t="s">
        <v>138</v>
      </c>
      <c r="F27" s="90">
        <v>83</v>
      </c>
      <c r="G27" s="90">
        <v>81</v>
      </c>
      <c r="H27" s="90">
        <v>76</v>
      </c>
      <c r="I27" s="90">
        <v>74</v>
      </c>
      <c r="J27" s="90">
        <v>86</v>
      </c>
      <c r="K27" s="90">
        <v>84</v>
      </c>
      <c r="L27" s="85">
        <f t="shared" si="2"/>
        <v>484</v>
      </c>
      <c r="O27" s="90" t="s">
        <v>36</v>
      </c>
    </row>
    <row r="28" spans="1:16">
      <c r="A28" s="90">
        <v>22</v>
      </c>
      <c r="B28" s="89" t="s">
        <v>44</v>
      </c>
      <c r="C28" s="89" t="s">
        <v>358</v>
      </c>
      <c r="D28" s="90">
        <v>1972</v>
      </c>
      <c r="E28" s="89" t="s">
        <v>134</v>
      </c>
      <c r="F28" s="90">
        <v>66</v>
      </c>
      <c r="G28" s="90">
        <v>72</v>
      </c>
      <c r="H28" s="90">
        <v>84</v>
      </c>
      <c r="I28" s="90">
        <v>81</v>
      </c>
      <c r="J28" s="90">
        <v>84</v>
      </c>
      <c r="K28" s="90">
        <v>83</v>
      </c>
      <c r="L28" s="85">
        <f t="shared" si="2"/>
        <v>470</v>
      </c>
    </row>
    <row r="29" spans="1:16">
      <c r="A29" s="90">
        <v>23</v>
      </c>
      <c r="B29" s="89" t="s">
        <v>353</v>
      </c>
      <c r="C29" s="89" t="s">
        <v>354</v>
      </c>
      <c r="D29" s="90">
        <v>1934</v>
      </c>
      <c r="E29" s="89" t="s">
        <v>138</v>
      </c>
      <c r="F29" s="90">
        <v>73</v>
      </c>
      <c r="G29" s="90">
        <v>79</v>
      </c>
      <c r="H29" s="90">
        <v>82</v>
      </c>
      <c r="I29" s="90">
        <v>74</v>
      </c>
      <c r="J29" s="90">
        <v>82</v>
      </c>
      <c r="K29" s="90">
        <v>80</v>
      </c>
      <c r="L29" s="85">
        <f t="shared" si="2"/>
        <v>470</v>
      </c>
    </row>
    <row r="30" spans="1:16">
      <c r="A30" s="90">
        <v>24</v>
      </c>
      <c r="B30" s="89" t="s">
        <v>284</v>
      </c>
      <c r="C30" s="89" t="s">
        <v>370</v>
      </c>
      <c r="D30" s="90">
        <v>1974</v>
      </c>
      <c r="E30" s="89" t="s">
        <v>134</v>
      </c>
      <c r="F30" s="90">
        <v>81</v>
      </c>
      <c r="G30" s="90">
        <v>67</v>
      </c>
      <c r="H30" s="90">
        <v>72</v>
      </c>
      <c r="I30" s="90">
        <v>83</v>
      </c>
      <c r="J30" s="90">
        <v>78</v>
      </c>
      <c r="K30" s="90">
        <v>72</v>
      </c>
      <c r="L30" s="85">
        <f t="shared" si="2"/>
        <v>453</v>
      </c>
      <c r="M30" s="127"/>
      <c r="N30" s="128"/>
    </row>
    <row r="31" spans="1:16">
      <c r="A31" s="90">
        <v>25</v>
      </c>
      <c r="B31" s="89" t="s">
        <v>375</v>
      </c>
      <c r="C31" s="89" t="s">
        <v>376</v>
      </c>
      <c r="D31" s="90">
        <v>1955</v>
      </c>
      <c r="E31" s="89" t="s">
        <v>134</v>
      </c>
      <c r="F31" s="90">
        <v>65</v>
      </c>
      <c r="G31" s="90">
        <v>81</v>
      </c>
      <c r="H31" s="90">
        <v>80</v>
      </c>
      <c r="I31" s="90">
        <v>79</v>
      </c>
      <c r="J31" s="90">
        <v>72</v>
      </c>
      <c r="K31" s="90">
        <v>72</v>
      </c>
      <c r="L31" s="85">
        <f t="shared" si="2"/>
        <v>449</v>
      </c>
    </row>
    <row r="32" spans="1:16">
      <c r="A32" s="90">
        <v>26</v>
      </c>
      <c r="B32" s="89" t="s">
        <v>348</v>
      </c>
      <c r="C32" s="89" t="s">
        <v>349</v>
      </c>
      <c r="D32" s="90">
        <v>1963</v>
      </c>
      <c r="E32" s="89" t="s">
        <v>7</v>
      </c>
      <c r="F32" s="90">
        <v>73</v>
      </c>
      <c r="G32" s="90">
        <v>76</v>
      </c>
      <c r="H32" s="90">
        <v>76</v>
      </c>
      <c r="I32" s="90">
        <v>60</v>
      </c>
      <c r="J32" s="90">
        <v>72</v>
      </c>
      <c r="K32" s="90">
        <v>74</v>
      </c>
      <c r="L32" s="85">
        <f t="shared" si="2"/>
        <v>431</v>
      </c>
    </row>
    <row r="33" spans="1:17">
      <c r="A33" s="90">
        <v>27</v>
      </c>
      <c r="B33" s="89" t="s">
        <v>8</v>
      </c>
      <c r="C33" s="89" t="s">
        <v>87</v>
      </c>
      <c r="D33" s="90">
        <v>1990</v>
      </c>
      <c r="E33" s="89" t="s">
        <v>70</v>
      </c>
      <c r="F33" s="90">
        <v>63</v>
      </c>
      <c r="G33" s="90">
        <v>69</v>
      </c>
      <c r="H33" s="90">
        <v>69</v>
      </c>
      <c r="I33" s="90">
        <v>72</v>
      </c>
      <c r="J33" s="90">
        <v>77</v>
      </c>
      <c r="K33" s="90">
        <v>77</v>
      </c>
      <c r="L33" s="85">
        <f t="shared" si="2"/>
        <v>427</v>
      </c>
    </row>
    <row r="34" spans="1:17">
      <c r="A34" s="90">
        <v>28</v>
      </c>
      <c r="B34" s="89" t="s">
        <v>356</v>
      </c>
      <c r="C34" s="89" t="s">
        <v>357</v>
      </c>
      <c r="D34" s="90">
        <v>1954</v>
      </c>
      <c r="E34" s="89" t="s">
        <v>138</v>
      </c>
      <c r="F34" s="90">
        <v>76</v>
      </c>
      <c r="G34" s="90">
        <v>71</v>
      </c>
      <c r="H34" s="90">
        <v>79</v>
      </c>
      <c r="I34" s="90">
        <v>64</v>
      </c>
      <c r="J34" s="90">
        <v>65</v>
      </c>
      <c r="K34" s="90">
        <v>61</v>
      </c>
      <c r="L34" s="85">
        <f t="shared" si="2"/>
        <v>416</v>
      </c>
    </row>
    <row r="35" spans="1:17">
      <c r="A35" s="90">
        <v>29</v>
      </c>
      <c r="B35" s="89" t="s">
        <v>28</v>
      </c>
      <c r="C35" s="89" t="s">
        <v>79</v>
      </c>
      <c r="D35" s="90">
        <v>1942</v>
      </c>
      <c r="E35" s="89" t="s">
        <v>330</v>
      </c>
      <c r="F35" s="90">
        <v>62</v>
      </c>
      <c r="G35" s="90">
        <v>54</v>
      </c>
      <c r="H35" s="90">
        <v>70</v>
      </c>
      <c r="I35" s="90">
        <v>57</v>
      </c>
      <c r="J35" s="219" t="s">
        <v>373</v>
      </c>
      <c r="K35" s="219"/>
      <c r="L35" s="85">
        <f t="shared" si="2"/>
        <v>243</v>
      </c>
    </row>
    <row r="37" spans="1:17">
      <c r="G37" s="84"/>
      <c r="H37" s="84"/>
      <c r="I37" s="89"/>
    </row>
    <row r="38" spans="1:17">
      <c r="A38" s="207" t="s">
        <v>140</v>
      </c>
      <c r="B38" s="207"/>
      <c r="D38" s="207" t="s">
        <v>231</v>
      </c>
      <c r="E38" s="207"/>
      <c r="F38" s="84"/>
      <c r="G38" s="84"/>
      <c r="H38" s="84"/>
      <c r="K38" s="107"/>
      <c r="L38" s="90"/>
      <c r="M38" s="89"/>
      <c r="N38" s="89"/>
      <c r="O38" s="89"/>
      <c r="P38" s="90"/>
      <c r="Q38" s="90"/>
    </row>
    <row r="39" spans="1:17">
      <c r="D39" s="84"/>
      <c r="F39" s="84"/>
      <c r="G39" s="84"/>
      <c r="H39" s="84"/>
      <c r="K39" s="107"/>
      <c r="L39" s="90"/>
      <c r="M39" s="89"/>
      <c r="N39" s="89"/>
      <c r="O39" s="89"/>
      <c r="P39" s="90"/>
      <c r="Q39" s="90"/>
    </row>
    <row r="40" spans="1:17">
      <c r="B40" s="90"/>
      <c r="D40" s="89"/>
      <c r="E40" s="90"/>
      <c r="F40" s="89"/>
      <c r="K40" s="107"/>
      <c r="L40" s="90"/>
      <c r="M40" s="89"/>
      <c r="N40" s="89"/>
      <c r="O40" s="89"/>
      <c r="P40" s="90"/>
      <c r="Q40" s="90"/>
    </row>
    <row r="41" spans="1:17">
      <c r="A41" s="207" t="s">
        <v>68</v>
      </c>
      <c r="B41" s="207"/>
      <c r="C41" s="207"/>
      <c r="D41" s="207" t="s">
        <v>228</v>
      </c>
      <c r="E41" s="207"/>
      <c r="F41" s="84"/>
      <c r="G41" s="84"/>
      <c r="H41" s="84"/>
      <c r="K41" s="107"/>
      <c r="L41" s="90"/>
      <c r="M41" s="89"/>
      <c r="N41" s="89"/>
      <c r="O41" s="89"/>
      <c r="P41" s="90"/>
      <c r="Q41" s="90"/>
    </row>
    <row r="42" spans="1:17">
      <c r="A42" s="85"/>
      <c r="B42" s="84"/>
      <c r="C42" s="84"/>
      <c r="D42" s="84"/>
      <c r="E42" s="84"/>
      <c r="G42" s="84"/>
      <c r="H42" s="84"/>
      <c r="I42" s="89"/>
      <c r="J42" s="84"/>
      <c r="K42" s="84"/>
      <c r="P42" s="93"/>
    </row>
    <row r="43" spans="1:17">
      <c r="A43" s="85"/>
      <c r="B43" s="84"/>
      <c r="C43" s="84"/>
      <c r="D43" s="84"/>
      <c r="E43" s="84"/>
      <c r="G43" s="84"/>
      <c r="H43" s="84"/>
      <c r="I43" s="89"/>
      <c r="J43" s="84"/>
      <c r="K43" s="84"/>
      <c r="P43" s="93"/>
    </row>
    <row r="44" spans="1:17">
      <c r="A44" s="85"/>
      <c r="B44" s="84"/>
      <c r="C44" s="84"/>
      <c r="D44" s="84"/>
      <c r="E44" s="84"/>
      <c r="G44" s="84"/>
      <c r="H44" s="84"/>
      <c r="I44" s="89"/>
      <c r="J44" s="84"/>
      <c r="K44" s="84"/>
      <c r="P44" s="93"/>
    </row>
    <row r="45" spans="1:17">
      <c r="A45" s="85"/>
      <c r="B45" s="84"/>
      <c r="C45" s="84"/>
      <c r="D45" s="84"/>
      <c r="E45" s="84"/>
      <c r="G45" s="84"/>
      <c r="H45" s="84"/>
      <c r="I45" s="89"/>
      <c r="J45" s="84"/>
      <c r="K45" s="84"/>
      <c r="P45" s="93"/>
    </row>
    <row r="46" spans="1:17">
      <c r="A46" s="85"/>
      <c r="B46" s="84"/>
      <c r="C46" s="84"/>
      <c r="D46" s="84"/>
      <c r="E46" s="84"/>
      <c r="G46" s="84"/>
      <c r="H46" s="84"/>
      <c r="I46" s="89"/>
      <c r="J46" s="84"/>
      <c r="K46" s="84"/>
      <c r="P46" s="93"/>
    </row>
    <row r="47" spans="1:17">
      <c r="A47" s="85"/>
      <c r="B47" s="84"/>
      <c r="C47" s="84"/>
      <c r="D47" s="84"/>
      <c r="E47" s="84"/>
      <c r="G47" s="84"/>
      <c r="H47" s="84"/>
      <c r="I47" s="89"/>
      <c r="J47" s="84"/>
      <c r="K47" s="84"/>
      <c r="P47" s="93"/>
    </row>
    <row r="48" spans="1:17">
      <c r="A48" s="85"/>
      <c r="B48" s="84"/>
      <c r="C48" s="84"/>
      <c r="D48" s="84"/>
      <c r="E48" s="84"/>
      <c r="G48" s="84"/>
      <c r="H48" s="84"/>
      <c r="I48" s="89"/>
      <c r="J48" s="84"/>
      <c r="K48" s="84"/>
      <c r="P48" s="93"/>
    </row>
    <row r="49" spans="1:16">
      <c r="A49" s="85"/>
      <c r="B49" s="84"/>
      <c r="C49" s="84"/>
      <c r="D49" s="84"/>
      <c r="E49" s="84"/>
      <c r="G49" s="84"/>
      <c r="H49" s="84"/>
      <c r="I49" s="89"/>
      <c r="J49" s="84"/>
      <c r="K49" s="84"/>
      <c r="P49" s="93"/>
    </row>
    <row r="50" spans="1:16" ht="17.399999999999999">
      <c r="A50" s="224" t="s">
        <v>320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140"/>
      <c r="O50" s="140"/>
      <c r="P50" s="140"/>
    </row>
    <row r="51" spans="1:16">
      <c r="A51" s="219" t="s">
        <v>308</v>
      </c>
      <c r="B51" s="219"/>
      <c r="K51" s="223">
        <v>39689</v>
      </c>
      <c r="L51" s="223"/>
      <c r="M51" s="223"/>
      <c r="N51" s="89"/>
      <c r="O51" s="89"/>
    </row>
    <row r="52" spans="1:16">
      <c r="M52" s="89"/>
      <c r="N52" s="89"/>
      <c r="O52" s="89"/>
    </row>
    <row r="53" spans="1:16">
      <c r="A53" s="240" t="s">
        <v>249</v>
      </c>
      <c r="B53" s="240"/>
      <c r="C53" s="240"/>
      <c r="D53" s="89"/>
      <c r="E53" s="94" t="s">
        <v>202</v>
      </c>
      <c r="F53" s="219">
        <v>570</v>
      </c>
      <c r="G53" s="219"/>
      <c r="H53" s="207" t="s">
        <v>250</v>
      </c>
      <c r="I53" s="207"/>
      <c r="J53" s="207"/>
      <c r="K53" s="207"/>
      <c r="L53" s="90">
        <v>1979</v>
      </c>
      <c r="M53" s="207" t="s">
        <v>251</v>
      </c>
      <c r="N53" s="207"/>
      <c r="O53" s="89"/>
    </row>
    <row r="54" spans="1:16">
      <c r="D54" s="89"/>
      <c r="E54" s="94" t="s">
        <v>203</v>
      </c>
      <c r="F54" s="219">
        <v>643.4</v>
      </c>
      <c r="G54" s="219"/>
      <c r="H54" s="207" t="s">
        <v>318</v>
      </c>
      <c r="I54" s="207"/>
      <c r="J54" s="207"/>
      <c r="K54" s="207"/>
      <c r="L54" s="90">
        <v>2007</v>
      </c>
      <c r="M54" s="84" t="s">
        <v>0</v>
      </c>
      <c r="N54" s="94"/>
      <c r="O54" s="89"/>
    </row>
    <row r="55" spans="1:16">
      <c r="J55" s="84"/>
      <c r="P55" s="85"/>
    </row>
    <row r="56" spans="1:16" s="130" customFormat="1">
      <c r="A56" s="113" t="s">
        <v>30</v>
      </c>
      <c r="B56" s="239" t="s">
        <v>31</v>
      </c>
      <c r="C56" s="239"/>
      <c r="D56" s="113" t="s">
        <v>67</v>
      </c>
      <c r="E56" s="114" t="s">
        <v>1</v>
      </c>
      <c r="F56" s="239" t="s">
        <v>2</v>
      </c>
      <c r="G56" s="239"/>
      <c r="H56" s="239"/>
      <c r="I56" s="239"/>
      <c r="J56" s="239"/>
      <c r="K56" s="239"/>
      <c r="L56" s="113" t="s">
        <v>3</v>
      </c>
      <c r="M56" s="113" t="s">
        <v>6</v>
      </c>
      <c r="N56" s="113"/>
      <c r="P56" s="129"/>
    </row>
    <row r="57" spans="1:16" s="93" customFormat="1">
      <c r="A57" s="90">
        <v>1</v>
      </c>
      <c r="B57" s="89" t="s">
        <v>51</v>
      </c>
      <c r="C57" s="89" t="s">
        <v>54</v>
      </c>
      <c r="D57" s="90">
        <v>1970</v>
      </c>
      <c r="E57" s="89" t="s">
        <v>129</v>
      </c>
      <c r="F57" s="90">
        <v>87</v>
      </c>
      <c r="G57" s="90">
        <v>89</v>
      </c>
      <c r="H57" s="90">
        <v>89</v>
      </c>
      <c r="I57" s="90">
        <v>92</v>
      </c>
      <c r="J57" s="90">
        <v>94</v>
      </c>
      <c r="K57" s="90">
        <v>93</v>
      </c>
      <c r="L57" s="85">
        <f t="shared" ref="L57:L77" si="3">SUM(F57:K57)</f>
        <v>544</v>
      </c>
      <c r="M57" s="90" t="s">
        <v>34</v>
      </c>
      <c r="N57" s="128"/>
      <c r="P57" s="90"/>
    </row>
    <row r="58" spans="1:16" s="93" customFormat="1">
      <c r="A58" s="90">
        <v>2</v>
      </c>
      <c r="B58" s="89" t="s">
        <v>255</v>
      </c>
      <c r="C58" s="89" t="s">
        <v>46</v>
      </c>
      <c r="D58" s="90">
        <v>1976</v>
      </c>
      <c r="E58" s="89" t="s">
        <v>70</v>
      </c>
      <c r="F58" s="90">
        <v>92</v>
      </c>
      <c r="G58" s="90">
        <v>88</v>
      </c>
      <c r="H58" s="90">
        <v>88</v>
      </c>
      <c r="I58" s="90">
        <v>90</v>
      </c>
      <c r="J58" s="90">
        <v>96</v>
      </c>
      <c r="K58" s="90">
        <v>90</v>
      </c>
      <c r="L58" s="85">
        <f t="shared" si="3"/>
        <v>544</v>
      </c>
      <c r="M58" s="90" t="s">
        <v>34</v>
      </c>
      <c r="N58" s="128"/>
      <c r="P58" s="90"/>
    </row>
    <row r="59" spans="1:16" s="93" customFormat="1">
      <c r="A59" s="90">
        <v>3</v>
      </c>
      <c r="B59" s="89" t="s">
        <v>252</v>
      </c>
      <c r="C59" s="89" t="s">
        <v>253</v>
      </c>
      <c r="D59" s="90">
        <v>1981</v>
      </c>
      <c r="E59" s="89" t="s">
        <v>138</v>
      </c>
      <c r="F59" s="90">
        <v>93</v>
      </c>
      <c r="G59" s="90">
        <v>88</v>
      </c>
      <c r="H59" s="90">
        <v>86</v>
      </c>
      <c r="I59" s="90">
        <v>92</v>
      </c>
      <c r="J59" s="90">
        <v>91</v>
      </c>
      <c r="K59" s="90">
        <v>90</v>
      </c>
      <c r="L59" s="85">
        <f t="shared" si="3"/>
        <v>540</v>
      </c>
      <c r="M59" s="90" t="s">
        <v>34</v>
      </c>
      <c r="N59" s="128"/>
      <c r="P59" s="90"/>
    </row>
    <row r="60" spans="1:16" s="93" customFormat="1">
      <c r="A60" s="166">
        <v>4</v>
      </c>
      <c r="B60" s="191" t="s">
        <v>23</v>
      </c>
      <c r="C60" s="191" t="s">
        <v>254</v>
      </c>
      <c r="D60" s="166">
        <v>1966</v>
      </c>
      <c r="E60" s="191" t="s">
        <v>71</v>
      </c>
      <c r="F60" s="166">
        <v>89</v>
      </c>
      <c r="G60" s="166">
        <v>86</v>
      </c>
      <c r="H60" s="166">
        <v>89</v>
      </c>
      <c r="I60" s="166">
        <v>91</v>
      </c>
      <c r="J60" s="166">
        <v>94</v>
      </c>
      <c r="K60" s="166">
        <v>90</v>
      </c>
      <c r="L60" s="164">
        <f t="shared" si="3"/>
        <v>539</v>
      </c>
      <c r="M60" s="166" t="s">
        <v>34</v>
      </c>
      <c r="N60" s="128"/>
      <c r="P60" s="90"/>
    </row>
    <row r="61" spans="1:16">
      <c r="A61" s="90">
        <v>5</v>
      </c>
      <c r="B61" s="89" t="s">
        <v>27</v>
      </c>
      <c r="C61" s="89" t="s">
        <v>64</v>
      </c>
      <c r="D61" s="90">
        <v>1968</v>
      </c>
      <c r="E61" s="89" t="s">
        <v>138</v>
      </c>
      <c r="F61" s="90">
        <v>90</v>
      </c>
      <c r="G61" s="90">
        <v>84</v>
      </c>
      <c r="H61" s="90">
        <v>82</v>
      </c>
      <c r="I61" s="90">
        <v>92</v>
      </c>
      <c r="J61" s="90">
        <v>87</v>
      </c>
      <c r="K61" s="90">
        <v>90</v>
      </c>
      <c r="L61" s="85">
        <f t="shared" si="3"/>
        <v>525</v>
      </c>
      <c r="M61" s="90" t="s">
        <v>35</v>
      </c>
      <c r="N61" s="128"/>
      <c r="O61" s="89"/>
      <c r="P61" s="90"/>
    </row>
    <row r="62" spans="1:16">
      <c r="A62" s="90">
        <v>6</v>
      </c>
      <c r="B62" s="89" t="s">
        <v>44</v>
      </c>
      <c r="C62" s="89" t="s">
        <v>256</v>
      </c>
      <c r="D62" s="90">
        <v>1972</v>
      </c>
      <c r="E62" s="89" t="s">
        <v>129</v>
      </c>
      <c r="F62" s="90">
        <v>85</v>
      </c>
      <c r="G62" s="90">
        <v>90</v>
      </c>
      <c r="H62" s="90">
        <v>88</v>
      </c>
      <c r="I62" s="90">
        <v>87</v>
      </c>
      <c r="J62" s="90">
        <v>86</v>
      </c>
      <c r="K62" s="90">
        <v>87</v>
      </c>
      <c r="L62" s="85">
        <f t="shared" si="3"/>
        <v>523</v>
      </c>
      <c r="M62" s="90" t="s">
        <v>35</v>
      </c>
      <c r="N62" s="128"/>
      <c r="O62" s="89"/>
      <c r="P62" s="90"/>
    </row>
    <row r="63" spans="1:16">
      <c r="A63" s="166">
        <v>7</v>
      </c>
      <c r="B63" s="191" t="s">
        <v>40</v>
      </c>
      <c r="C63" s="191" t="s">
        <v>41</v>
      </c>
      <c r="D63" s="166">
        <v>1981</v>
      </c>
      <c r="E63" s="191" t="s">
        <v>71</v>
      </c>
      <c r="F63" s="166">
        <v>88</v>
      </c>
      <c r="G63" s="166">
        <v>86</v>
      </c>
      <c r="H63" s="166">
        <v>88</v>
      </c>
      <c r="I63" s="166">
        <v>90</v>
      </c>
      <c r="J63" s="166">
        <v>87</v>
      </c>
      <c r="K63" s="166">
        <v>83</v>
      </c>
      <c r="L63" s="164">
        <f t="shared" si="3"/>
        <v>522</v>
      </c>
      <c r="M63" s="166" t="s">
        <v>35</v>
      </c>
      <c r="N63" s="128"/>
      <c r="O63" s="89"/>
      <c r="P63" s="90"/>
    </row>
    <row r="64" spans="1:16">
      <c r="A64" s="90">
        <v>8</v>
      </c>
      <c r="B64" s="89" t="s">
        <v>116</v>
      </c>
      <c r="C64" s="111" t="s">
        <v>285</v>
      </c>
      <c r="D64" s="90">
        <v>1957</v>
      </c>
      <c r="E64" s="89" t="s">
        <v>138</v>
      </c>
      <c r="F64" s="90">
        <v>80</v>
      </c>
      <c r="G64" s="90">
        <v>88</v>
      </c>
      <c r="H64" s="90">
        <v>90</v>
      </c>
      <c r="I64" s="90">
        <v>85</v>
      </c>
      <c r="J64" s="90">
        <v>89</v>
      </c>
      <c r="K64" s="90">
        <v>89</v>
      </c>
      <c r="L64" s="85">
        <f t="shared" si="3"/>
        <v>521</v>
      </c>
      <c r="M64" s="90" t="s">
        <v>35</v>
      </c>
      <c r="N64" s="128"/>
      <c r="O64" s="89"/>
      <c r="P64" s="90"/>
    </row>
    <row r="65" spans="1:16">
      <c r="A65" s="90">
        <v>9</v>
      </c>
      <c r="B65" s="108" t="s">
        <v>117</v>
      </c>
      <c r="C65" s="108" t="s">
        <v>118</v>
      </c>
      <c r="D65" s="109">
        <v>1976</v>
      </c>
      <c r="E65" s="89" t="s">
        <v>129</v>
      </c>
      <c r="F65" s="90">
        <v>86</v>
      </c>
      <c r="G65" s="90">
        <v>89</v>
      </c>
      <c r="H65" s="90">
        <v>81</v>
      </c>
      <c r="I65" s="90">
        <v>90</v>
      </c>
      <c r="J65" s="90">
        <v>80</v>
      </c>
      <c r="K65" s="90">
        <v>89</v>
      </c>
      <c r="L65" s="85">
        <f t="shared" si="3"/>
        <v>515</v>
      </c>
      <c r="M65" s="90" t="s">
        <v>35</v>
      </c>
      <c r="N65" s="128"/>
      <c r="O65" s="89"/>
      <c r="P65" s="90"/>
    </row>
    <row r="66" spans="1:16">
      <c r="A66" s="90">
        <v>10</v>
      </c>
      <c r="B66" s="89" t="s">
        <v>111</v>
      </c>
      <c r="C66" s="89" t="s">
        <v>112</v>
      </c>
      <c r="D66" s="90">
        <v>1958</v>
      </c>
      <c r="E66" s="89" t="s">
        <v>70</v>
      </c>
      <c r="F66" s="90">
        <v>82</v>
      </c>
      <c r="G66" s="90">
        <v>82</v>
      </c>
      <c r="H66" s="90">
        <v>84</v>
      </c>
      <c r="I66" s="90">
        <v>87</v>
      </c>
      <c r="J66" s="90">
        <v>86</v>
      </c>
      <c r="K66" s="90">
        <v>84</v>
      </c>
      <c r="L66" s="85">
        <f t="shared" si="3"/>
        <v>505</v>
      </c>
      <c r="M66" s="90" t="s">
        <v>36</v>
      </c>
      <c r="N66" s="128"/>
      <c r="O66" s="89"/>
      <c r="P66" s="90"/>
    </row>
    <row r="67" spans="1:16">
      <c r="A67" s="90">
        <v>11</v>
      </c>
      <c r="B67" s="89" t="s">
        <v>174</v>
      </c>
      <c r="C67" s="89" t="s">
        <v>355</v>
      </c>
      <c r="D67" s="90">
        <v>1943</v>
      </c>
      <c r="E67" s="89" t="s">
        <v>138</v>
      </c>
      <c r="F67" s="90">
        <v>86</v>
      </c>
      <c r="G67" s="90">
        <v>76</v>
      </c>
      <c r="H67" s="90">
        <v>78</v>
      </c>
      <c r="I67" s="90">
        <v>87</v>
      </c>
      <c r="J67" s="90">
        <v>80</v>
      </c>
      <c r="K67" s="90">
        <v>90</v>
      </c>
      <c r="L67" s="85">
        <f t="shared" si="3"/>
        <v>497</v>
      </c>
      <c r="M67" s="90" t="s">
        <v>36</v>
      </c>
      <c r="N67" s="128"/>
      <c r="O67" s="89"/>
      <c r="P67" s="90"/>
    </row>
    <row r="68" spans="1:16">
      <c r="A68" s="90">
        <v>12</v>
      </c>
      <c r="B68" s="89" t="s">
        <v>49</v>
      </c>
      <c r="C68" s="89" t="s">
        <v>336</v>
      </c>
      <c r="D68" s="90">
        <v>1949</v>
      </c>
      <c r="E68" s="89" t="s">
        <v>134</v>
      </c>
      <c r="F68" s="90">
        <v>86</v>
      </c>
      <c r="G68" s="90">
        <v>88</v>
      </c>
      <c r="H68" s="90">
        <v>80</v>
      </c>
      <c r="I68" s="90">
        <v>89</v>
      </c>
      <c r="J68" s="90">
        <v>78</v>
      </c>
      <c r="K68" s="90">
        <v>76</v>
      </c>
      <c r="L68" s="85">
        <f t="shared" si="3"/>
        <v>497</v>
      </c>
      <c r="M68" s="90" t="s">
        <v>36</v>
      </c>
      <c r="N68" s="128"/>
      <c r="O68" s="89"/>
      <c r="P68" s="90"/>
    </row>
    <row r="69" spans="1:16">
      <c r="A69" s="166">
        <v>13</v>
      </c>
      <c r="B69" s="191" t="s">
        <v>136</v>
      </c>
      <c r="C69" s="191" t="s">
        <v>352</v>
      </c>
      <c r="D69" s="166">
        <v>1987</v>
      </c>
      <c r="E69" s="191" t="s">
        <v>71</v>
      </c>
      <c r="F69" s="166">
        <v>87</v>
      </c>
      <c r="G69" s="166">
        <v>83</v>
      </c>
      <c r="H69" s="166">
        <v>81</v>
      </c>
      <c r="I69" s="166">
        <v>83</v>
      </c>
      <c r="J69" s="166">
        <v>73</v>
      </c>
      <c r="K69" s="166">
        <v>88</v>
      </c>
      <c r="L69" s="164">
        <f t="shared" si="3"/>
        <v>495</v>
      </c>
      <c r="M69" s="166" t="s">
        <v>36</v>
      </c>
      <c r="N69" s="128"/>
      <c r="O69" s="89"/>
      <c r="P69" s="90"/>
    </row>
    <row r="70" spans="1:16">
      <c r="A70" s="90">
        <v>14</v>
      </c>
      <c r="B70" s="89" t="s">
        <v>259</v>
      </c>
      <c r="C70" s="89" t="s">
        <v>260</v>
      </c>
      <c r="D70" s="90">
        <v>1977</v>
      </c>
      <c r="E70" s="89" t="s">
        <v>138</v>
      </c>
      <c r="F70" s="90">
        <v>85</v>
      </c>
      <c r="G70" s="90">
        <v>86</v>
      </c>
      <c r="H70" s="90">
        <v>84</v>
      </c>
      <c r="I70" s="90">
        <v>78</v>
      </c>
      <c r="J70" s="90">
        <v>86</v>
      </c>
      <c r="K70" s="90">
        <v>75</v>
      </c>
      <c r="L70" s="85">
        <f t="shared" si="3"/>
        <v>494</v>
      </c>
      <c r="M70" s="90" t="s">
        <v>36</v>
      </c>
      <c r="N70" s="128"/>
      <c r="O70" s="89"/>
      <c r="P70" s="90"/>
    </row>
    <row r="71" spans="1:16">
      <c r="A71" s="90">
        <v>15</v>
      </c>
      <c r="B71" s="89" t="s">
        <v>359</v>
      </c>
      <c r="C71" s="89" t="s">
        <v>360</v>
      </c>
      <c r="D71" s="90">
        <v>1951</v>
      </c>
      <c r="E71" s="89" t="s">
        <v>134</v>
      </c>
      <c r="F71" s="90">
        <v>91</v>
      </c>
      <c r="G71" s="90">
        <v>83</v>
      </c>
      <c r="H71" s="90">
        <v>77</v>
      </c>
      <c r="I71" s="90">
        <v>78</v>
      </c>
      <c r="J71" s="90">
        <v>75</v>
      </c>
      <c r="K71" s="90">
        <v>84</v>
      </c>
      <c r="L71" s="85">
        <f t="shared" si="3"/>
        <v>488</v>
      </c>
      <c r="M71" s="90" t="s">
        <v>36</v>
      </c>
      <c r="N71" s="128"/>
      <c r="O71" s="89"/>
    </row>
    <row r="72" spans="1:16">
      <c r="A72" s="90">
        <v>16</v>
      </c>
      <c r="B72" s="89" t="s">
        <v>80</v>
      </c>
      <c r="C72" s="89" t="s">
        <v>346</v>
      </c>
      <c r="D72" s="90">
        <v>1985</v>
      </c>
      <c r="E72" s="89" t="s">
        <v>138</v>
      </c>
      <c r="F72" s="90">
        <v>83</v>
      </c>
      <c r="G72" s="90">
        <v>80</v>
      </c>
      <c r="H72" s="90">
        <v>85</v>
      </c>
      <c r="I72" s="90">
        <v>78</v>
      </c>
      <c r="J72" s="90">
        <v>80</v>
      </c>
      <c r="K72" s="90">
        <v>81</v>
      </c>
      <c r="L72" s="85">
        <f t="shared" si="3"/>
        <v>487</v>
      </c>
      <c r="M72" s="90" t="s">
        <v>36</v>
      </c>
      <c r="N72" s="128"/>
      <c r="O72" s="89"/>
    </row>
    <row r="73" spans="1:16">
      <c r="A73" s="90">
        <v>17</v>
      </c>
      <c r="B73" s="89" t="s">
        <v>172</v>
      </c>
      <c r="C73" s="110" t="s">
        <v>173</v>
      </c>
      <c r="D73" s="90">
        <v>1960</v>
      </c>
      <c r="E73" s="89" t="s">
        <v>138</v>
      </c>
      <c r="F73" s="90">
        <v>83</v>
      </c>
      <c r="G73" s="90">
        <v>81</v>
      </c>
      <c r="H73" s="90">
        <v>76</v>
      </c>
      <c r="I73" s="90">
        <v>74</v>
      </c>
      <c r="J73" s="90">
        <v>86</v>
      </c>
      <c r="K73" s="90">
        <v>84</v>
      </c>
      <c r="L73" s="85">
        <f t="shared" si="3"/>
        <v>484</v>
      </c>
      <c r="M73" s="90" t="s">
        <v>36</v>
      </c>
      <c r="N73" s="128"/>
      <c r="O73" s="89"/>
    </row>
    <row r="74" spans="1:16">
      <c r="A74" s="90">
        <v>18</v>
      </c>
      <c r="B74" s="89" t="s">
        <v>44</v>
      </c>
      <c r="C74" s="89" t="s">
        <v>358</v>
      </c>
      <c r="D74" s="90">
        <v>1972</v>
      </c>
      <c r="E74" s="89" t="s">
        <v>134</v>
      </c>
      <c r="F74" s="90">
        <v>66</v>
      </c>
      <c r="G74" s="90">
        <v>72</v>
      </c>
      <c r="H74" s="90">
        <v>84</v>
      </c>
      <c r="I74" s="90">
        <v>81</v>
      </c>
      <c r="J74" s="90">
        <v>84</v>
      </c>
      <c r="K74" s="90">
        <v>83</v>
      </c>
      <c r="L74" s="85">
        <f t="shared" si="3"/>
        <v>470</v>
      </c>
      <c r="N74" s="128"/>
      <c r="O74" s="89"/>
    </row>
    <row r="75" spans="1:16">
      <c r="A75" s="90">
        <v>19</v>
      </c>
      <c r="B75" s="89" t="s">
        <v>353</v>
      </c>
      <c r="C75" s="89" t="s">
        <v>354</v>
      </c>
      <c r="D75" s="90">
        <v>1934</v>
      </c>
      <c r="E75" s="89" t="s">
        <v>138</v>
      </c>
      <c r="F75" s="90">
        <v>73</v>
      </c>
      <c r="G75" s="90">
        <v>79</v>
      </c>
      <c r="H75" s="90">
        <v>82</v>
      </c>
      <c r="I75" s="90">
        <v>74</v>
      </c>
      <c r="J75" s="90">
        <v>82</v>
      </c>
      <c r="K75" s="90">
        <v>80</v>
      </c>
      <c r="L75" s="85">
        <f t="shared" si="3"/>
        <v>470</v>
      </c>
    </row>
    <row r="76" spans="1:16">
      <c r="A76" s="90">
        <v>20</v>
      </c>
      <c r="B76" s="89" t="s">
        <v>8</v>
      </c>
      <c r="C76" s="89" t="s">
        <v>87</v>
      </c>
      <c r="D76" s="90">
        <v>1990</v>
      </c>
      <c r="E76" s="89" t="s">
        <v>70</v>
      </c>
      <c r="F76" s="90">
        <v>63</v>
      </c>
      <c r="G76" s="90">
        <v>69</v>
      </c>
      <c r="H76" s="90">
        <v>69</v>
      </c>
      <c r="I76" s="90">
        <v>72</v>
      </c>
      <c r="J76" s="90">
        <v>77</v>
      </c>
      <c r="K76" s="90">
        <v>77</v>
      </c>
      <c r="L76" s="85">
        <f t="shared" si="3"/>
        <v>427</v>
      </c>
    </row>
    <row r="77" spans="1:16">
      <c r="A77" s="90">
        <v>21</v>
      </c>
      <c r="B77" s="89" t="s">
        <v>356</v>
      </c>
      <c r="C77" s="89" t="s">
        <v>357</v>
      </c>
      <c r="D77" s="90">
        <v>1954</v>
      </c>
      <c r="E77" s="89" t="s">
        <v>138</v>
      </c>
      <c r="F77" s="90">
        <v>76</v>
      </c>
      <c r="G77" s="90">
        <v>71</v>
      </c>
      <c r="H77" s="90">
        <v>79</v>
      </c>
      <c r="I77" s="90">
        <v>64</v>
      </c>
      <c r="J77" s="90">
        <v>65</v>
      </c>
      <c r="K77" s="90">
        <v>61</v>
      </c>
      <c r="L77" s="85">
        <f t="shared" si="3"/>
        <v>416</v>
      </c>
    </row>
    <row r="81" spans="1:17" ht="17.399999999999999">
      <c r="A81" s="224" t="s">
        <v>320</v>
      </c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</row>
    <row r="82" spans="1:17">
      <c r="A82" s="219" t="s">
        <v>308</v>
      </c>
      <c r="B82" s="219"/>
      <c r="K82" s="223">
        <v>39689</v>
      </c>
      <c r="L82" s="223"/>
      <c r="M82" s="223"/>
    </row>
    <row r="83" spans="1:17">
      <c r="B83" s="160"/>
      <c r="C83" s="160"/>
      <c r="D83" s="160"/>
      <c r="E83" s="160"/>
      <c r="F83"/>
      <c r="G83"/>
    </row>
    <row r="84" spans="1:17">
      <c r="A84" s="89"/>
      <c r="B84" s="94"/>
      <c r="C84" s="162" t="s">
        <v>526</v>
      </c>
      <c r="D84" s="90" t="s">
        <v>202</v>
      </c>
      <c r="E84" s="131">
        <v>1653</v>
      </c>
      <c r="F84" s="219" t="s">
        <v>523</v>
      </c>
      <c r="G84" s="219"/>
      <c r="H84" s="219"/>
      <c r="I84" s="219"/>
      <c r="J84" s="84"/>
      <c r="L84" s="85" t="s">
        <v>527</v>
      </c>
      <c r="M84" s="90" t="s">
        <v>307</v>
      </c>
    </row>
    <row r="85" spans="1:17">
      <c r="A85" s="94"/>
      <c r="B85" s="94"/>
      <c r="C85" s="94"/>
      <c r="F85" s="84" t="s">
        <v>524</v>
      </c>
    </row>
    <row r="86" spans="1:17">
      <c r="A86" s="94"/>
      <c r="B86" s="94"/>
      <c r="C86" s="94"/>
      <c r="D86" s="84"/>
      <c r="E86" s="84"/>
      <c r="F86" s="84" t="s">
        <v>525</v>
      </c>
      <c r="G86" s="84"/>
      <c r="H86" s="84"/>
      <c r="K86" s="107"/>
      <c r="L86" s="90"/>
      <c r="M86" s="89"/>
      <c r="N86" s="89"/>
      <c r="O86" s="89"/>
      <c r="P86" s="90"/>
      <c r="Q86" s="90"/>
    </row>
    <row r="87" spans="1:17">
      <c r="A87" s="94"/>
      <c r="B87" s="94"/>
      <c r="C87" s="94"/>
      <c r="D87"/>
      <c r="E87" s="161"/>
      <c r="F87" s="163" t="s">
        <v>130</v>
      </c>
      <c r="G87"/>
      <c r="H87"/>
      <c r="I87"/>
      <c r="J87" s="141"/>
      <c r="K87" s="141"/>
      <c r="L87" s="141"/>
      <c r="M87" s="141"/>
    </row>
    <row r="89" spans="1:17">
      <c r="A89" s="85" t="s">
        <v>34</v>
      </c>
      <c r="B89" s="240" t="s">
        <v>362</v>
      </c>
      <c r="C89" s="240"/>
      <c r="D89" s="207" t="s">
        <v>366</v>
      </c>
      <c r="E89" s="207"/>
      <c r="F89" s="207"/>
      <c r="G89" s="207"/>
      <c r="H89" s="207"/>
      <c r="I89" s="207"/>
      <c r="J89" s="207"/>
      <c r="K89" s="207"/>
      <c r="L89" s="207"/>
      <c r="M89" s="207"/>
      <c r="N89" s="85">
        <v>1586</v>
      </c>
      <c r="O89" s="89"/>
    </row>
    <row r="90" spans="1:17">
      <c r="A90" s="85" t="s">
        <v>35</v>
      </c>
      <c r="B90" s="240" t="s">
        <v>129</v>
      </c>
      <c r="C90" s="240"/>
      <c r="D90" s="207" t="s">
        <v>369</v>
      </c>
      <c r="E90" s="207"/>
      <c r="F90" s="207"/>
      <c r="G90" s="207"/>
      <c r="H90" s="207"/>
      <c r="I90" s="207"/>
      <c r="J90" s="207"/>
      <c r="K90" s="207"/>
      <c r="L90" s="207"/>
      <c r="M90" s="207"/>
      <c r="N90" s="85">
        <v>1582</v>
      </c>
      <c r="O90" s="89"/>
    </row>
    <row r="91" spans="1:17">
      <c r="A91" s="85" t="s">
        <v>36</v>
      </c>
      <c r="B91" s="240" t="s">
        <v>71</v>
      </c>
      <c r="C91" s="240"/>
      <c r="D91" s="207" t="s">
        <v>372</v>
      </c>
      <c r="E91" s="207"/>
      <c r="F91" s="207"/>
      <c r="G91" s="207"/>
      <c r="H91" s="207"/>
      <c r="I91" s="207"/>
      <c r="J91" s="207"/>
      <c r="K91" s="207"/>
      <c r="L91" s="207"/>
      <c r="M91" s="207"/>
      <c r="N91" s="85">
        <v>1556</v>
      </c>
      <c r="O91" s="89"/>
    </row>
    <row r="92" spans="1:17">
      <c r="A92" s="90">
        <v>4</v>
      </c>
      <c r="B92" s="207" t="s">
        <v>361</v>
      </c>
      <c r="C92" s="207"/>
      <c r="D92" s="207" t="s">
        <v>365</v>
      </c>
      <c r="E92" s="207"/>
      <c r="F92" s="207"/>
      <c r="G92" s="207"/>
      <c r="H92" s="207"/>
      <c r="I92" s="207"/>
      <c r="J92" s="207"/>
      <c r="K92" s="207"/>
      <c r="L92" s="207"/>
      <c r="M92" s="207"/>
      <c r="N92" s="85">
        <v>1476</v>
      </c>
      <c r="O92" s="89"/>
    </row>
    <row r="93" spans="1:17">
      <c r="A93" s="90">
        <v>5</v>
      </c>
      <c r="B93" s="207" t="s">
        <v>363</v>
      </c>
      <c r="C93" s="207"/>
      <c r="D93" s="207" t="s">
        <v>367</v>
      </c>
      <c r="E93" s="207"/>
      <c r="F93" s="207"/>
      <c r="G93" s="207"/>
      <c r="H93" s="207"/>
      <c r="I93" s="207"/>
      <c r="J93" s="207"/>
      <c r="K93" s="207"/>
      <c r="L93" s="207"/>
      <c r="M93" s="207"/>
      <c r="N93" s="85">
        <v>1465</v>
      </c>
      <c r="O93" s="89"/>
    </row>
    <row r="94" spans="1:17">
      <c r="A94" s="90">
        <v>6</v>
      </c>
      <c r="B94" s="207" t="s">
        <v>134</v>
      </c>
      <c r="C94" s="207"/>
      <c r="D94" s="207" t="s">
        <v>371</v>
      </c>
      <c r="E94" s="207"/>
      <c r="F94" s="207"/>
      <c r="G94" s="207"/>
      <c r="H94" s="207"/>
      <c r="I94" s="207"/>
      <c r="J94" s="207"/>
      <c r="K94" s="207"/>
      <c r="L94" s="207"/>
      <c r="M94" s="207"/>
      <c r="N94" s="85">
        <v>1455</v>
      </c>
      <c r="O94" s="89"/>
    </row>
    <row r="95" spans="1:17">
      <c r="A95" s="90">
        <v>7</v>
      </c>
      <c r="B95" s="207" t="s">
        <v>364</v>
      </c>
      <c r="C95" s="207"/>
      <c r="D95" s="207" t="s">
        <v>368</v>
      </c>
      <c r="E95" s="207"/>
      <c r="F95" s="207"/>
      <c r="G95" s="207"/>
      <c r="H95" s="207"/>
      <c r="I95" s="207"/>
      <c r="J95" s="207"/>
      <c r="K95" s="207"/>
      <c r="L95" s="207"/>
      <c r="M95" s="207"/>
      <c r="N95" s="85">
        <v>1383</v>
      </c>
      <c r="O95" s="89"/>
    </row>
    <row r="96" spans="1:17" s="93" customFormat="1">
      <c r="A96" s="85"/>
      <c r="D96" s="85"/>
      <c r="F96" s="90"/>
      <c r="G96" s="90"/>
      <c r="H96" s="90"/>
      <c r="I96" s="90"/>
      <c r="J96" s="90"/>
      <c r="K96" s="90"/>
      <c r="L96" s="85"/>
      <c r="M96" s="126"/>
      <c r="N96" s="85"/>
      <c r="O96" s="90"/>
    </row>
    <row r="97" spans="1:17">
      <c r="B97" s="84"/>
      <c r="M97" s="126"/>
      <c r="N97" s="89"/>
    </row>
    <row r="98" spans="1:17">
      <c r="A98" s="207" t="s">
        <v>140</v>
      </c>
      <c r="B98" s="207"/>
      <c r="D98" s="207" t="s">
        <v>231</v>
      </c>
      <c r="E98" s="207"/>
      <c r="F98" s="84"/>
      <c r="G98" s="84"/>
      <c r="H98" s="84"/>
      <c r="K98" s="107"/>
      <c r="L98" s="90"/>
      <c r="M98" s="89"/>
      <c r="N98" s="89"/>
      <c r="O98" s="89"/>
      <c r="P98" s="90"/>
      <c r="Q98" s="90"/>
    </row>
    <row r="99" spans="1:17">
      <c r="D99" s="84"/>
      <c r="F99" s="84"/>
      <c r="G99" s="84"/>
      <c r="H99" s="84"/>
      <c r="K99" s="107"/>
      <c r="L99" s="90"/>
      <c r="M99" s="89"/>
      <c r="N99" s="89"/>
      <c r="O99" s="89"/>
      <c r="P99" s="90"/>
      <c r="Q99" s="90"/>
    </row>
    <row r="100" spans="1:17">
      <c r="B100" s="90"/>
      <c r="D100" s="89"/>
      <c r="E100" s="90"/>
      <c r="F100" s="89"/>
      <c r="K100" s="107"/>
      <c r="L100" s="90"/>
      <c r="M100" s="89"/>
      <c r="N100" s="89"/>
      <c r="O100" s="89"/>
      <c r="P100" s="90"/>
      <c r="Q100" s="90"/>
    </row>
    <row r="101" spans="1:17">
      <c r="A101" s="207" t="s">
        <v>68</v>
      </c>
      <c r="B101" s="207"/>
      <c r="C101" s="207"/>
      <c r="D101" s="207" t="s">
        <v>228</v>
      </c>
      <c r="E101" s="207"/>
      <c r="F101" s="84"/>
      <c r="G101" s="84"/>
      <c r="H101" s="84"/>
      <c r="K101" s="107"/>
      <c r="L101" s="90"/>
      <c r="M101" s="89"/>
      <c r="N101" s="89"/>
      <c r="O101" s="89"/>
      <c r="P101" s="90"/>
      <c r="Q101" s="90"/>
    </row>
  </sheetData>
  <mergeCells count="48">
    <mergeCell ref="A98:B98"/>
    <mergeCell ref="D98:E98"/>
    <mergeCell ref="B56:C56"/>
    <mergeCell ref="F56:K56"/>
    <mergeCell ref="B91:C91"/>
    <mergeCell ref="A82:B82"/>
    <mergeCell ref="K82:M82"/>
    <mergeCell ref="F84:I84"/>
    <mergeCell ref="D94:M94"/>
    <mergeCell ref="D95:M95"/>
    <mergeCell ref="A101:C101"/>
    <mergeCell ref="D101:E101"/>
    <mergeCell ref="D91:M91"/>
    <mergeCell ref="D89:M89"/>
    <mergeCell ref="D90:M90"/>
    <mergeCell ref="D92:M92"/>
    <mergeCell ref="D93:M93"/>
    <mergeCell ref="B92:C92"/>
    <mergeCell ref="B93:C93"/>
    <mergeCell ref="B94:C94"/>
    <mergeCell ref="A1:P1"/>
    <mergeCell ref="A38:B38"/>
    <mergeCell ref="D38:E38"/>
    <mergeCell ref="A41:C41"/>
    <mergeCell ref="D41:E41"/>
    <mergeCell ref="M4:N4"/>
    <mergeCell ref="M5:N5"/>
    <mergeCell ref="I5:K5"/>
    <mergeCell ref="I4:K4"/>
    <mergeCell ref="J35:K35"/>
    <mergeCell ref="N2:P2"/>
    <mergeCell ref="A2:B2"/>
    <mergeCell ref="A4:E4"/>
    <mergeCell ref="B95:C95"/>
    <mergeCell ref="A51:B51"/>
    <mergeCell ref="K51:M51"/>
    <mergeCell ref="F54:G54"/>
    <mergeCell ref="H53:K53"/>
    <mergeCell ref="B89:C89"/>
    <mergeCell ref="B90:C90"/>
    <mergeCell ref="F7:K7"/>
    <mergeCell ref="B7:C7"/>
    <mergeCell ref="H54:K54"/>
    <mergeCell ref="A81:M81"/>
    <mergeCell ref="A50:M50"/>
    <mergeCell ref="M53:N53"/>
    <mergeCell ref="A53:C53"/>
    <mergeCell ref="F53:G53"/>
  </mergeCells>
  <phoneticPr fontId="0" type="noConversion"/>
  <conditionalFormatting sqref="L98:L101 H98:H99 H101 I98:J101 D101 F100:G101 D98:D99 F98:F99 L86 D86 F86:J86 L38:L41 H38:H39 H41 I38:J41 D41 F40:G41 D38:D39 F38:F39">
    <cfRule type="cellIs" dxfId="3" priority="1" stopIfTrue="1" operator="equal">
      <formula>100</formula>
    </cfRule>
  </conditionalFormatting>
  <printOptions horizontalCentered="1"/>
  <pageMargins left="0.23622047244094491" right="0.23622047244094491" top="0.98425196850393704" bottom="0.98425196850393704" header="0.51181102362204722" footer="0.51181102362204722"/>
  <pageSetup scale="78" orientation="portrait" horizontalDpi="300" verticalDpi="300" r:id="rId1"/>
  <headerFooter alignWithMargins="0"/>
  <rowBreaks count="1" manualBreakCount="1">
    <brk id="48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2"/>
  <sheetViews>
    <sheetView zoomScaleNormal="100" zoomScaleSheetLayoutView="100" workbookViewId="0">
      <selection sqref="A1:Q1"/>
    </sheetView>
  </sheetViews>
  <sheetFormatPr defaultColWidth="9.109375" defaultRowHeight="15.6"/>
  <cols>
    <col min="1" max="1" width="5.5546875" style="90" customWidth="1"/>
    <col min="2" max="2" width="7.88671875" style="89" bestFit="1" customWidth="1"/>
    <col min="3" max="3" width="17" style="89" bestFit="1" customWidth="1"/>
    <col min="4" max="4" width="5.5546875" style="90" bestFit="1" customWidth="1"/>
    <col min="5" max="5" width="15.6640625" style="89" bestFit="1" customWidth="1"/>
    <col min="6" max="7" width="3.33203125" style="90" bestFit="1" customWidth="1"/>
    <col min="8" max="8" width="4.44140625" style="85" bestFit="1" customWidth="1"/>
    <col min="9" max="10" width="3.33203125" style="90" bestFit="1" customWidth="1"/>
    <col min="11" max="11" width="4.44140625" style="85" bestFit="1" customWidth="1"/>
    <col min="12" max="13" width="3.33203125" style="90" bestFit="1" customWidth="1"/>
    <col min="14" max="14" width="4.44140625" style="85" bestFit="1" customWidth="1"/>
    <col min="15" max="15" width="9" style="85" bestFit="1" customWidth="1"/>
    <col min="16" max="16" width="7" style="90" bestFit="1" customWidth="1"/>
    <col min="17" max="17" width="12.109375" style="90" bestFit="1" customWidth="1"/>
    <col min="18" max="18" width="5.88671875" style="89" bestFit="1" customWidth="1"/>
    <col min="19" max="16384" width="9.109375" style="89"/>
  </cols>
  <sheetData>
    <row r="1" spans="1:23" ht="17.399999999999999">
      <c r="A1" s="224" t="s">
        <v>374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23">
      <c r="A2" s="219" t="s">
        <v>308</v>
      </c>
      <c r="B2" s="219"/>
      <c r="L2" s="85"/>
      <c r="M2" s="223">
        <v>39690</v>
      </c>
      <c r="N2" s="223"/>
      <c r="O2" s="223"/>
      <c r="P2" s="223"/>
      <c r="Q2" s="223"/>
      <c r="R2" s="104"/>
      <c r="T2" s="104"/>
      <c r="U2" s="104"/>
      <c r="V2" s="104"/>
      <c r="W2" s="104"/>
    </row>
    <row r="3" spans="1:23">
      <c r="B3" s="90"/>
      <c r="L3" s="85"/>
      <c r="M3" s="95"/>
      <c r="N3" s="95"/>
      <c r="O3" s="95"/>
      <c r="P3" s="95"/>
      <c r="Q3" s="95"/>
      <c r="R3" s="104"/>
      <c r="T3" s="104"/>
      <c r="U3" s="104"/>
      <c r="V3" s="104"/>
      <c r="W3" s="104"/>
    </row>
    <row r="4" spans="1:23">
      <c r="K4" s="89"/>
      <c r="L4" s="89"/>
      <c r="M4" s="89"/>
      <c r="N4" s="89"/>
      <c r="O4" s="89"/>
    </row>
    <row r="5" spans="1:23">
      <c r="A5" s="225" t="s">
        <v>288</v>
      </c>
      <c r="B5" s="225"/>
      <c r="C5" s="225"/>
      <c r="D5" s="225"/>
      <c r="E5" s="225"/>
      <c r="H5" s="85">
        <v>579</v>
      </c>
      <c r="I5" s="219" t="s">
        <v>289</v>
      </c>
      <c r="J5" s="219"/>
      <c r="K5" s="219"/>
      <c r="L5" s="219"/>
      <c r="M5" s="219"/>
      <c r="N5" s="219">
        <v>1977</v>
      </c>
      <c r="O5" s="219"/>
      <c r="P5" s="90" t="s">
        <v>290</v>
      </c>
    </row>
    <row r="6" spans="1:23" s="105" customFormat="1" ht="16.2">
      <c r="A6" s="225"/>
      <c r="B6" s="225"/>
      <c r="C6" s="225"/>
      <c r="D6" s="225"/>
      <c r="E6" s="225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5"/>
    </row>
    <row r="7" spans="1:23" s="105" customFormat="1" ht="16.2">
      <c r="A7" s="100" t="s">
        <v>30</v>
      </c>
      <c r="B7" s="227" t="s">
        <v>31</v>
      </c>
      <c r="C7" s="227"/>
      <c r="D7" s="100" t="s">
        <v>32</v>
      </c>
      <c r="E7" s="105" t="s">
        <v>1</v>
      </c>
      <c r="F7" s="226" t="s">
        <v>291</v>
      </c>
      <c r="G7" s="226"/>
      <c r="H7" s="226"/>
      <c r="I7" s="226" t="s">
        <v>292</v>
      </c>
      <c r="J7" s="226"/>
      <c r="K7" s="226"/>
      <c r="L7" s="226" t="s">
        <v>293</v>
      </c>
      <c r="M7" s="226"/>
      <c r="N7" s="226"/>
      <c r="O7" s="101" t="s">
        <v>5</v>
      </c>
      <c r="P7" s="100" t="s">
        <v>6</v>
      </c>
      <c r="Q7" s="100" t="s">
        <v>422</v>
      </c>
    </row>
    <row r="8" spans="1:23">
      <c r="A8" s="85" t="s">
        <v>34</v>
      </c>
      <c r="B8" s="93" t="s">
        <v>119</v>
      </c>
      <c r="C8" s="93" t="s">
        <v>294</v>
      </c>
      <c r="D8" s="85">
        <v>1974</v>
      </c>
      <c r="E8" s="93" t="s">
        <v>70</v>
      </c>
      <c r="F8" s="90">
        <v>97</v>
      </c>
      <c r="G8" s="90">
        <v>95</v>
      </c>
      <c r="H8" s="107">
        <f t="shared" ref="H8:H25" si="0">SUM(F8:G8)</f>
        <v>192</v>
      </c>
      <c r="I8" s="90">
        <v>95</v>
      </c>
      <c r="J8" s="90">
        <v>93</v>
      </c>
      <c r="K8" s="107">
        <f t="shared" ref="K8:K25" si="1">SUM(I8:J8)</f>
        <v>188</v>
      </c>
      <c r="L8" s="90">
        <v>91</v>
      </c>
      <c r="M8" s="90">
        <v>90</v>
      </c>
      <c r="N8" s="107">
        <f t="shared" ref="N8:N25" si="2">SUM(L8:M8)</f>
        <v>181</v>
      </c>
      <c r="O8" s="107">
        <f t="shared" ref="O8:O25" si="3">H8+K8+N8</f>
        <v>561</v>
      </c>
      <c r="P8" s="90" t="s">
        <v>33</v>
      </c>
      <c r="Q8" s="90">
        <v>12</v>
      </c>
    </row>
    <row r="9" spans="1:23">
      <c r="A9" s="85" t="s">
        <v>35</v>
      </c>
      <c r="B9" s="93" t="s">
        <v>116</v>
      </c>
      <c r="C9" s="93" t="s">
        <v>285</v>
      </c>
      <c r="D9" s="85">
        <v>1957</v>
      </c>
      <c r="E9" s="93" t="s">
        <v>138</v>
      </c>
      <c r="F9" s="90">
        <v>94</v>
      </c>
      <c r="G9" s="90">
        <v>98</v>
      </c>
      <c r="H9" s="107">
        <f t="shared" si="0"/>
        <v>192</v>
      </c>
      <c r="I9" s="90">
        <v>90</v>
      </c>
      <c r="J9" s="90">
        <v>93</v>
      </c>
      <c r="K9" s="107">
        <f t="shared" si="1"/>
        <v>183</v>
      </c>
      <c r="L9" s="90">
        <v>92</v>
      </c>
      <c r="M9" s="90">
        <v>90</v>
      </c>
      <c r="N9" s="107">
        <f t="shared" si="2"/>
        <v>182</v>
      </c>
      <c r="O9" s="107">
        <f t="shared" si="3"/>
        <v>557</v>
      </c>
      <c r="P9" s="90" t="s">
        <v>34</v>
      </c>
      <c r="Q9" s="90">
        <v>10</v>
      </c>
    </row>
    <row r="10" spans="1:23">
      <c r="A10" s="85" t="s">
        <v>36</v>
      </c>
      <c r="B10" s="93" t="s">
        <v>51</v>
      </c>
      <c r="C10" s="93" t="s">
        <v>54</v>
      </c>
      <c r="D10" s="85">
        <v>1970</v>
      </c>
      <c r="E10" s="93" t="s">
        <v>129</v>
      </c>
      <c r="F10" s="90">
        <v>96</v>
      </c>
      <c r="G10" s="90">
        <v>97</v>
      </c>
      <c r="H10" s="107">
        <f>SUM(F10:G10)</f>
        <v>193</v>
      </c>
      <c r="I10" s="90">
        <v>89</v>
      </c>
      <c r="J10" s="90">
        <v>95</v>
      </c>
      <c r="K10" s="107">
        <f>SUM(I10:J10)</f>
        <v>184</v>
      </c>
      <c r="L10" s="90">
        <v>94</v>
      </c>
      <c r="M10" s="90">
        <v>82</v>
      </c>
      <c r="N10" s="107">
        <f>SUM(L10:M10)</f>
        <v>176</v>
      </c>
      <c r="O10" s="107">
        <f>H10+K10+N10</f>
        <v>553</v>
      </c>
      <c r="P10" s="90" t="s">
        <v>34</v>
      </c>
      <c r="Q10" s="90">
        <v>8</v>
      </c>
      <c r="R10" s="89" t="s">
        <v>444</v>
      </c>
    </row>
    <row r="11" spans="1:23">
      <c r="A11" s="166">
        <v>4</v>
      </c>
      <c r="B11" s="191" t="s">
        <v>58</v>
      </c>
      <c r="C11" s="192" t="s">
        <v>59</v>
      </c>
      <c r="D11" s="166">
        <v>1982</v>
      </c>
      <c r="E11" s="191" t="s">
        <v>71</v>
      </c>
      <c r="F11" s="166">
        <v>93</v>
      </c>
      <c r="G11" s="166">
        <v>94</v>
      </c>
      <c r="H11" s="193">
        <f t="shared" si="0"/>
        <v>187</v>
      </c>
      <c r="I11" s="166">
        <v>93</v>
      </c>
      <c r="J11" s="166">
        <v>92</v>
      </c>
      <c r="K11" s="193">
        <f t="shared" si="1"/>
        <v>185</v>
      </c>
      <c r="L11" s="166">
        <v>90</v>
      </c>
      <c r="M11" s="166">
        <v>91</v>
      </c>
      <c r="N11" s="193">
        <f t="shared" si="2"/>
        <v>181</v>
      </c>
      <c r="O11" s="193">
        <f t="shared" si="3"/>
        <v>553</v>
      </c>
      <c r="P11" s="166" t="s">
        <v>34</v>
      </c>
      <c r="Q11" s="166">
        <v>7</v>
      </c>
      <c r="R11" s="89" t="s">
        <v>443</v>
      </c>
    </row>
    <row r="12" spans="1:23">
      <c r="A12" s="166">
        <v>5</v>
      </c>
      <c r="B12" s="191" t="s">
        <v>152</v>
      </c>
      <c r="C12" s="191" t="s">
        <v>192</v>
      </c>
      <c r="D12" s="166">
        <v>1990</v>
      </c>
      <c r="E12" s="191" t="s">
        <v>71</v>
      </c>
      <c r="F12" s="194">
        <v>93</v>
      </c>
      <c r="G12" s="194">
        <v>92</v>
      </c>
      <c r="H12" s="193">
        <f t="shared" si="0"/>
        <v>185</v>
      </c>
      <c r="I12" s="194">
        <v>92</v>
      </c>
      <c r="J12" s="194">
        <v>89</v>
      </c>
      <c r="K12" s="193">
        <f t="shared" si="1"/>
        <v>181</v>
      </c>
      <c r="L12" s="194">
        <v>90</v>
      </c>
      <c r="M12" s="194">
        <v>93</v>
      </c>
      <c r="N12" s="193">
        <f t="shared" si="2"/>
        <v>183</v>
      </c>
      <c r="O12" s="193">
        <f t="shared" si="3"/>
        <v>549</v>
      </c>
      <c r="P12" s="166" t="s">
        <v>35</v>
      </c>
      <c r="Q12" s="166">
        <v>6</v>
      </c>
    </row>
    <row r="13" spans="1:23">
      <c r="A13" s="90">
        <v>6</v>
      </c>
      <c r="B13" s="89" t="s">
        <v>25</v>
      </c>
      <c r="C13" s="89" t="s">
        <v>191</v>
      </c>
      <c r="D13" s="90">
        <v>1977</v>
      </c>
      <c r="E13" s="89" t="s">
        <v>12</v>
      </c>
      <c r="F13" s="106">
        <v>91</v>
      </c>
      <c r="G13" s="106">
        <v>95</v>
      </c>
      <c r="H13" s="107">
        <f t="shared" si="0"/>
        <v>186</v>
      </c>
      <c r="I13" s="106">
        <v>93</v>
      </c>
      <c r="J13" s="106">
        <v>93</v>
      </c>
      <c r="K13" s="107">
        <f t="shared" si="1"/>
        <v>186</v>
      </c>
      <c r="L13" s="106">
        <v>84</v>
      </c>
      <c r="M13" s="106">
        <v>90</v>
      </c>
      <c r="N13" s="107">
        <f t="shared" si="2"/>
        <v>174</v>
      </c>
      <c r="O13" s="107">
        <f t="shared" si="3"/>
        <v>546</v>
      </c>
      <c r="P13" s="90" t="s">
        <v>35</v>
      </c>
      <c r="Q13" s="90">
        <v>5</v>
      </c>
    </row>
    <row r="14" spans="1:23">
      <c r="A14" s="90">
        <v>7</v>
      </c>
      <c r="B14" s="108" t="s">
        <v>257</v>
      </c>
      <c r="C14" s="111" t="s">
        <v>258</v>
      </c>
      <c r="D14" s="90">
        <v>1988</v>
      </c>
      <c r="E14" s="112" t="s">
        <v>195</v>
      </c>
      <c r="F14" s="90">
        <v>95</v>
      </c>
      <c r="G14" s="90">
        <v>92</v>
      </c>
      <c r="H14" s="107">
        <f t="shared" si="0"/>
        <v>187</v>
      </c>
      <c r="I14" s="90">
        <v>90</v>
      </c>
      <c r="J14" s="90">
        <v>90</v>
      </c>
      <c r="K14" s="107">
        <f t="shared" si="1"/>
        <v>180</v>
      </c>
      <c r="L14" s="90">
        <v>85</v>
      </c>
      <c r="M14" s="90">
        <v>91</v>
      </c>
      <c r="N14" s="107">
        <f t="shared" si="2"/>
        <v>176</v>
      </c>
      <c r="O14" s="107">
        <f t="shared" si="3"/>
        <v>543</v>
      </c>
      <c r="P14" s="90" t="s">
        <v>35</v>
      </c>
      <c r="Q14" s="90">
        <v>4</v>
      </c>
    </row>
    <row r="15" spans="1:23">
      <c r="A15" s="166">
        <v>8</v>
      </c>
      <c r="B15" s="191" t="s">
        <v>23</v>
      </c>
      <c r="C15" s="191" t="s">
        <v>286</v>
      </c>
      <c r="D15" s="166">
        <v>1993</v>
      </c>
      <c r="E15" s="191" t="s">
        <v>71</v>
      </c>
      <c r="F15" s="194">
        <v>94</v>
      </c>
      <c r="G15" s="194">
        <v>92</v>
      </c>
      <c r="H15" s="193">
        <f t="shared" si="0"/>
        <v>186</v>
      </c>
      <c r="I15" s="194">
        <v>91</v>
      </c>
      <c r="J15" s="194">
        <v>89</v>
      </c>
      <c r="K15" s="193">
        <f t="shared" si="1"/>
        <v>180</v>
      </c>
      <c r="L15" s="194">
        <v>83</v>
      </c>
      <c r="M15" s="194">
        <v>91</v>
      </c>
      <c r="N15" s="193">
        <f t="shared" si="2"/>
        <v>174</v>
      </c>
      <c r="O15" s="193">
        <f t="shared" si="3"/>
        <v>540</v>
      </c>
      <c r="P15" s="166" t="s">
        <v>35</v>
      </c>
      <c r="Q15" s="166">
        <v>3</v>
      </c>
    </row>
    <row r="16" spans="1:23">
      <c r="A16" s="90">
        <v>9</v>
      </c>
      <c r="B16" s="108" t="s">
        <v>252</v>
      </c>
      <c r="C16" s="108" t="s">
        <v>253</v>
      </c>
      <c r="D16" s="109">
        <v>1981</v>
      </c>
      <c r="E16" s="108" t="s">
        <v>138</v>
      </c>
      <c r="F16" s="106">
        <v>96</v>
      </c>
      <c r="G16" s="106">
        <v>94</v>
      </c>
      <c r="H16" s="107">
        <f t="shared" si="0"/>
        <v>190</v>
      </c>
      <c r="I16" s="106">
        <v>88</v>
      </c>
      <c r="J16" s="106">
        <v>91</v>
      </c>
      <c r="K16" s="107">
        <f t="shared" si="1"/>
        <v>179</v>
      </c>
      <c r="L16" s="106">
        <v>87</v>
      </c>
      <c r="M16" s="106">
        <v>83</v>
      </c>
      <c r="N16" s="107">
        <f t="shared" si="2"/>
        <v>170</v>
      </c>
      <c r="O16" s="107">
        <f t="shared" si="3"/>
        <v>539</v>
      </c>
      <c r="P16" s="90" t="s">
        <v>35</v>
      </c>
      <c r="Q16" s="90">
        <v>2</v>
      </c>
    </row>
    <row r="17" spans="1:17">
      <c r="A17" s="90">
        <v>10</v>
      </c>
      <c r="B17" s="89" t="s">
        <v>48</v>
      </c>
      <c r="C17" s="89" t="s">
        <v>261</v>
      </c>
      <c r="D17" s="90">
        <v>1982</v>
      </c>
      <c r="E17" s="89" t="s">
        <v>129</v>
      </c>
      <c r="F17" s="106">
        <v>89</v>
      </c>
      <c r="G17" s="106">
        <v>90</v>
      </c>
      <c r="H17" s="107">
        <f t="shared" si="0"/>
        <v>179</v>
      </c>
      <c r="I17" s="106">
        <v>94</v>
      </c>
      <c r="J17" s="106">
        <v>89</v>
      </c>
      <c r="K17" s="107">
        <f t="shared" si="1"/>
        <v>183</v>
      </c>
      <c r="L17" s="106">
        <v>82</v>
      </c>
      <c r="M17" s="106">
        <v>92</v>
      </c>
      <c r="N17" s="107">
        <f t="shared" si="2"/>
        <v>174</v>
      </c>
      <c r="O17" s="107">
        <f t="shared" si="3"/>
        <v>536</v>
      </c>
      <c r="P17" s="90" t="s">
        <v>35</v>
      </c>
      <c r="Q17" s="90">
        <v>1</v>
      </c>
    </row>
    <row r="18" spans="1:17">
      <c r="A18" s="90">
        <v>11</v>
      </c>
      <c r="B18" s="89" t="s">
        <v>52</v>
      </c>
      <c r="C18" s="89" t="s">
        <v>56</v>
      </c>
      <c r="D18" s="90">
        <v>1956</v>
      </c>
      <c r="E18" s="89" t="s">
        <v>195</v>
      </c>
      <c r="F18" s="90">
        <v>91</v>
      </c>
      <c r="G18" s="90">
        <v>93</v>
      </c>
      <c r="H18" s="107">
        <f t="shared" si="0"/>
        <v>184</v>
      </c>
      <c r="I18" s="90">
        <v>86</v>
      </c>
      <c r="J18" s="90">
        <v>92</v>
      </c>
      <c r="K18" s="107">
        <f t="shared" si="1"/>
        <v>178</v>
      </c>
      <c r="L18" s="90">
        <v>87</v>
      </c>
      <c r="M18" s="90">
        <v>86</v>
      </c>
      <c r="N18" s="107">
        <f t="shared" si="2"/>
        <v>173</v>
      </c>
      <c r="O18" s="107">
        <f t="shared" si="3"/>
        <v>535</v>
      </c>
      <c r="P18" s="90" t="s">
        <v>35</v>
      </c>
    </row>
    <row r="19" spans="1:17">
      <c r="A19" s="90">
        <v>12</v>
      </c>
      <c r="B19" s="89" t="s">
        <v>65</v>
      </c>
      <c r="C19" s="89" t="s">
        <v>194</v>
      </c>
      <c r="D19" s="90">
        <v>1971</v>
      </c>
      <c r="E19" s="89" t="s">
        <v>134</v>
      </c>
      <c r="F19" s="90">
        <v>91</v>
      </c>
      <c r="G19" s="90">
        <v>93</v>
      </c>
      <c r="H19" s="107">
        <f t="shared" si="0"/>
        <v>184</v>
      </c>
      <c r="I19" s="90">
        <v>86</v>
      </c>
      <c r="J19" s="90">
        <v>94</v>
      </c>
      <c r="K19" s="107">
        <f t="shared" si="1"/>
        <v>180</v>
      </c>
      <c r="L19" s="90">
        <v>82</v>
      </c>
      <c r="M19" s="90">
        <v>86</v>
      </c>
      <c r="N19" s="107">
        <f t="shared" si="2"/>
        <v>168</v>
      </c>
      <c r="O19" s="107">
        <f t="shared" si="3"/>
        <v>532</v>
      </c>
      <c r="P19" s="90" t="s">
        <v>35</v>
      </c>
    </row>
    <row r="20" spans="1:17">
      <c r="A20" s="90">
        <v>13</v>
      </c>
      <c r="B20" s="89" t="s">
        <v>13</v>
      </c>
      <c r="C20" s="89" t="s">
        <v>37</v>
      </c>
      <c r="D20" s="90">
        <v>1962</v>
      </c>
      <c r="E20" s="89" t="s">
        <v>138</v>
      </c>
      <c r="F20" s="106">
        <v>91</v>
      </c>
      <c r="G20" s="106">
        <v>93</v>
      </c>
      <c r="H20" s="107">
        <f t="shared" si="0"/>
        <v>184</v>
      </c>
      <c r="I20" s="106">
        <v>89</v>
      </c>
      <c r="J20" s="106">
        <v>90</v>
      </c>
      <c r="K20" s="107">
        <f t="shared" si="1"/>
        <v>179</v>
      </c>
      <c r="L20" s="106">
        <v>79</v>
      </c>
      <c r="M20" s="106">
        <v>86</v>
      </c>
      <c r="N20" s="107">
        <f t="shared" si="2"/>
        <v>165</v>
      </c>
      <c r="O20" s="107">
        <f t="shared" si="3"/>
        <v>528</v>
      </c>
      <c r="P20" s="90" t="s">
        <v>36</v>
      </c>
    </row>
    <row r="21" spans="1:17">
      <c r="A21" s="90">
        <v>14</v>
      </c>
      <c r="B21" s="89" t="s">
        <v>42</v>
      </c>
      <c r="C21" s="89" t="s">
        <v>397</v>
      </c>
      <c r="D21" s="89">
        <v>1941</v>
      </c>
      <c r="E21" s="89" t="s">
        <v>403</v>
      </c>
      <c r="F21" s="90">
        <v>89</v>
      </c>
      <c r="G21" s="90">
        <v>94</v>
      </c>
      <c r="H21" s="107">
        <f t="shared" si="0"/>
        <v>183</v>
      </c>
      <c r="I21" s="90">
        <v>90</v>
      </c>
      <c r="J21" s="90">
        <v>88</v>
      </c>
      <c r="K21" s="107">
        <f t="shared" si="1"/>
        <v>178</v>
      </c>
      <c r="L21" s="90">
        <v>86</v>
      </c>
      <c r="M21" s="90">
        <v>81</v>
      </c>
      <c r="N21" s="107">
        <f t="shared" si="2"/>
        <v>167</v>
      </c>
      <c r="O21" s="107">
        <f t="shared" si="3"/>
        <v>528</v>
      </c>
      <c r="P21" s="90" t="s">
        <v>36</v>
      </c>
    </row>
    <row r="22" spans="1:17">
      <c r="A22" s="90">
        <v>15</v>
      </c>
      <c r="B22" s="89" t="s">
        <v>359</v>
      </c>
      <c r="C22" s="89" t="s">
        <v>360</v>
      </c>
      <c r="D22" s="90">
        <v>1951</v>
      </c>
      <c r="E22" s="89" t="s">
        <v>134</v>
      </c>
      <c r="F22" s="106">
        <v>89</v>
      </c>
      <c r="G22" s="106">
        <v>92</v>
      </c>
      <c r="H22" s="107">
        <f t="shared" si="0"/>
        <v>181</v>
      </c>
      <c r="I22" s="106">
        <v>80</v>
      </c>
      <c r="J22" s="106">
        <v>90</v>
      </c>
      <c r="K22" s="107">
        <f t="shared" si="1"/>
        <v>170</v>
      </c>
      <c r="L22" s="106">
        <v>84</v>
      </c>
      <c r="M22" s="106">
        <v>87</v>
      </c>
      <c r="N22" s="107">
        <f t="shared" si="2"/>
        <v>171</v>
      </c>
      <c r="O22" s="107">
        <f t="shared" si="3"/>
        <v>522</v>
      </c>
      <c r="P22" s="90" t="s">
        <v>36</v>
      </c>
    </row>
    <row r="23" spans="1:17">
      <c r="A23" s="90">
        <v>16</v>
      </c>
      <c r="B23" s="89" t="s">
        <v>27</v>
      </c>
      <c r="C23" s="89" t="s">
        <v>64</v>
      </c>
      <c r="D23" s="90">
        <v>1968</v>
      </c>
      <c r="E23" s="89" t="s">
        <v>138</v>
      </c>
      <c r="F23" s="106">
        <v>95</v>
      </c>
      <c r="G23" s="106">
        <v>94</v>
      </c>
      <c r="H23" s="107">
        <f t="shared" si="0"/>
        <v>189</v>
      </c>
      <c r="I23" s="106">
        <v>81</v>
      </c>
      <c r="J23" s="106">
        <v>82</v>
      </c>
      <c r="K23" s="107">
        <f t="shared" si="1"/>
        <v>163</v>
      </c>
      <c r="L23" s="106">
        <v>78</v>
      </c>
      <c r="M23" s="106">
        <v>79</v>
      </c>
      <c r="N23" s="107">
        <f t="shared" si="2"/>
        <v>157</v>
      </c>
      <c r="O23" s="107">
        <f t="shared" si="3"/>
        <v>509</v>
      </c>
    </row>
    <row r="24" spans="1:17">
      <c r="A24" s="90">
        <v>17</v>
      </c>
      <c r="B24" s="89" t="s">
        <v>53</v>
      </c>
      <c r="C24" s="89" t="s">
        <v>57</v>
      </c>
      <c r="D24" s="90">
        <v>1936</v>
      </c>
      <c r="E24" s="89" t="s">
        <v>128</v>
      </c>
      <c r="F24" s="90">
        <v>83</v>
      </c>
      <c r="G24" s="90">
        <v>86</v>
      </c>
      <c r="H24" s="107">
        <f t="shared" si="0"/>
        <v>169</v>
      </c>
      <c r="I24" s="90">
        <v>84</v>
      </c>
      <c r="J24" s="90">
        <v>80</v>
      </c>
      <c r="K24" s="107">
        <f t="shared" si="1"/>
        <v>164</v>
      </c>
      <c r="L24" s="90">
        <v>77</v>
      </c>
      <c r="M24" s="90">
        <v>84</v>
      </c>
      <c r="N24" s="107">
        <f t="shared" si="2"/>
        <v>161</v>
      </c>
      <c r="O24" s="107">
        <f t="shared" si="3"/>
        <v>494</v>
      </c>
    </row>
    <row r="25" spans="1:17">
      <c r="A25" s="90">
        <v>18</v>
      </c>
      <c r="B25" s="108" t="s">
        <v>174</v>
      </c>
      <c r="C25" s="108" t="s">
        <v>355</v>
      </c>
      <c r="D25" s="109">
        <v>1943</v>
      </c>
      <c r="E25" s="108" t="s">
        <v>138</v>
      </c>
      <c r="F25" s="106">
        <v>87</v>
      </c>
      <c r="G25" s="106">
        <v>89</v>
      </c>
      <c r="H25" s="107">
        <f t="shared" si="0"/>
        <v>176</v>
      </c>
      <c r="I25" s="106">
        <v>63</v>
      </c>
      <c r="J25" s="106">
        <v>87</v>
      </c>
      <c r="K25" s="107">
        <f t="shared" si="1"/>
        <v>150</v>
      </c>
      <c r="L25" s="106">
        <v>70</v>
      </c>
      <c r="M25" s="106">
        <v>76</v>
      </c>
      <c r="N25" s="107">
        <f t="shared" si="2"/>
        <v>146</v>
      </c>
      <c r="O25" s="107">
        <f t="shared" si="3"/>
        <v>472</v>
      </c>
    </row>
    <row r="26" spans="1:17">
      <c r="H26" s="107"/>
      <c r="K26" s="107"/>
      <c r="N26" s="107"/>
      <c r="O26" s="107"/>
    </row>
    <row r="27" spans="1:17">
      <c r="A27" s="89"/>
      <c r="D27" s="89"/>
      <c r="H27" s="90"/>
      <c r="K27" s="90"/>
      <c r="N27" s="90"/>
      <c r="O27" s="90"/>
    </row>
    <row r="28" spans="1:17">
      <c r="A28" s="207" t="s">
        <v>140</v>
      </c>
      <c r="B28" s="207"/>
      <c r="D28" s="207" t="s">
        <v>231</v>
      </c>
      <c r="E28" s="207"/>
      <c r="F28" s="84"/>
      <c r="G28" s="84"/>
      <c r="H28" s="84"/>
      <c r="K28" s="107"/>
      <c r="M28" s="89"/>
      <c r="N28" s="89"/>
      <c r="O28" s="89"/>
    </row>
    <row r="29" spans="1:17">
      <c r="D29" s="84"/>
      <c r="F29" s="84"/>
      <c r="G29" s="84"/>
      <c r="H29" s="84"/>
      <c r="K29" s="107"/>
      <c r="M29" s="89"/>
      <c r="N29" s="89"/>
      <c r="O29" s="89"/>
    </row>
    <row r="30" spans="1:17">
      <c r="B30" s="90"/>
      <c r="D30" s="89"/>
      <c r="E30" s="90"/>
      <c r="F30" s="89"/>
      <c r="H30" s="90"/>
      <c r="K30" s="107"/>
      <c r="M30" s="89"/>
      <c r="N30" s="89"/>
      <c r="O30" s="89"/>
    </row>
    <row r="31" spans="1:17">
      <c r="A31" s="207" t="s">
        <v>68</v>
      </c>
      <c r="B31" s="207"/>
      <c r="C31" s="207"/>
      <c r="D31" s="207" t="s">
        <v>228</v>
      </c>
      <c r="E31" s="207"/>
      <c r="F31" s="84"/>
      <c r="G31" s="84"/>
      <c r="H31" s="84"/>
      <c r="K31" s="107"/>
      <c r="M31" s="89"/>
      <c r="N31" s="89"/>
      <c r="O31" s="89"/>
    </row>
    <row r="32" spans="1:17">
      <c r="H32" s="107"/>
      <c r="K32" s="107"/>
      <c r="N32" s="107"/>
      <c r="O32" s="107"/>
    </row>
    <row r="33" spans="1:15">
      <c r="H33" s="107"/>
      <c r="K33" s="107"/>
      <c r="N33" s="107"/>
      <c r="O33" s="107"/>
    </row>
    <row r="34" spans="1:15">
      <c r="H34" s="107"/>
      <c r="K34" s="107"/>
      <c r="N34" s="107"/>
      <c r="O34" s="107"/>
    </row>
    <row r="35" spans="1:15">
      <c r="H35" s="107"/>
      <c r="K35" s="107"/>
      <c r="N35" s="107"/>
      <c r="O35" s="107"/>
    </row>
    <row r="36" spans="1:15">
      <c r="H36" s="107"/>
      <c r="K36" s="107"/>
      <c r="N36" s="107"/>
      <c r="O36" s="107"/>
    </row>
    <row r="37" spans="1:15">
      <c r="A37" s="89"/>
      <c r="D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>
      <c r="A38" s="89"/>
      <c r="D38" s="89"/>
      <c r="F38" s="89"/>
      <c r="G38" s="89"/>
      <c r="H38" s="89"/>
      <c r="I38" s="89"/>
      <c r="J38" s="89"/>
      <c r="K38" s="89"/>
      <c r="L38" s="89"/>
      <c r="M38" s="89"/>
      <c r="N38" s="89"/>
      <c r="O38" s="89"/>
    </row>
    <row r="39" spans="1:15">
      <c r="A39" s="89"/>
      <c r="D39" s="89"/>
      <c r="F39" s="89"/>
      <c r="G39" s="89"/>
      <c r="H39" s="89"/>
      <c r="I39" s="89"/>
      <c r="J39" s="89"/>
      <c r="K39" s="89"/>
      <c r="L39" s="89"/>
      <c r="M39" s="89"/>
      <c r="N39" s="89"/>
      <c r="O39" s="89"/>
    </row>
    <row r="40" spans="1:15">
      <c r="A40" s="89"/>
      <c r="D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1:15">
      <c r="A41" s="89"/>
      <c r="D41" s="89"/>
      <c r="F41" s="89"/>
      <c r="G41" s="89"/>
      <c r="H41" s="89"/>
      <c r="I41" s="89"/>
      <c r="J41" s="89"/>
      <c r="K41" s="89"/>
      <c r="L41" s="89"/>
      <c r="M41" s="89"/>
      <c r="N41" s="89"/>
      <c r="O41" s="89"/>
    </row>
    <row r="42" spans="1:15">
      <c r="A42" s="89"/>
      <c r="D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1:15">
      <c r="A43" s="89"/>
      <c r="D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1:15">
      <c r="A44" s="89"/>
      <c r="D44" s="89"/>
      <c r="F44" s="89"/>
      <c r="G44" s="89"/>
      <c r="H44" s="89"/>
      <c r="I44" s="89"/>
      <c r="J44" s="89"/>
      <c r="K44" s="89"/>
      <c r="L44" s="89"/>
      <c r="M44" s="89"/>
      <c r="N44" s="89"/>
      <c r="O44" s="89"/>
    </row>
    <row r="45" spans="1:15">
      <c r="A45" s="89"/>
      <c r="D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6" spans="1:15">
      <c r="A46" s="89"/>
      <c r="D46" s="89"/>
      <c r="F46" s="89"/>
      <c r="G46" s="89"/>
      <c r="H46" s="89"/>
      <c r="I46" s="89"/>
      <c r="J46" s="89"/>
      <c r="K46" s="89"/>
      <c r="L46" s="89"/>
      <c r="M46" s="89"/>
      <c r="N46" s="89"/>
      <c r="O46" s="89"/>
    </row>
    <row r="47" spans="1:15">
      <c r="A47" s="89"/>
      <c r="D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1:15">
      <c r="A48" s="89"/>
      <c r="D48" s="89"/>
      <c r="F48" s="89"/>
      <c r="G48" s="89"/>
      <c r="H48" s="89"/>
      <c r="I48" s="89"/>
      <c r="J48" s="89"/>
      <c r="K48" s="89"/>
      <c r="L48" s="89"/>
      <c r="M48" s="89"/>
      <c r="N48" s="89"/>
      <c r="O48" s="89"/>
    </row>
    <row r="49" spans="1:15">
      <c r="A49" s="89"/>
      <c r="D49" s="89"/>
      <c r="F49" s="89"/>
      <c r="G49" s="89"/>
      <c r="H49" s="89"/>
      <c r="I49" s="89"/>
      <c r="J49" s="89"/>
      <c r="K49" s="89"/>
      <c r="L49" s="89"/>
      <c r="M49" s="89"/>
      <c r="N49" s="89"/>
      <c r="O49" s="89"/>
    </row>
    <row r="50" spans="1:15">
      <c r="A50" s="89"/>
      <c r="D50" s="89"/>
      <c r="F50" s="89"/>
      <c r="G50" s="89"/>
      <c r="H50" s="89"/>
      <c r="I50" s="89"/>
      <c r="J50" s="89"/>
      <c r="K50" s="89"/>
      <c r="L50" s="89"/>
      <c r="M50" s="89"/>
      <c r="N50" s="89"/>
      <c r="O50" s="89"/>
    </row>
    <row r="51" spans="1:15">
      <c r="A51" s="89"/>
      <c r="D51" s="89"/>
      <c r="F51" s="89"/>
      <c r="G51" s="89"/>
      <c r="H51" s="89"/>
      <c r="I51" s="89"/>
      <c r="J51" s="89"/>
      <c r="K51" s="89"/>
      <c r="L51" s="89"/>
      <c r="M51" s="89"/>
      <c r="N51" s="89"/>
      <c r="O51" s="89"/>
    </row>
    <row r="52" spans="1:15">
      <c r="A52" s="89"/>
      <c r="D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  <row r="53" spans="1:15">
      <c r="A53" s="89"/>
      <c r="D53" s="89"/>
      <c r="F53" s="89"/>
      <c r="G53" s="89"/>
      <c r="H53" s="89"/>
      <c r="I53" s="89"/>
      <c r="J53" s="89"/>
      <c r="K53" s="89"/>
      <c r="L53" s="89"/>
      <c r="M53" s="89"/>
      <c r="N53" s="89"/>
      <c r="O53" s="89"/>
    </row>
    <row r="54" spans="1:15">
      <c r="A54" s="89"/>
      <c r="D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  <row r="55" spans="1:15">
      <c r="A55" s="89"/>
      <c r="D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>
      <c r="A56" s="89"/>
      <c r="D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>
      <c r="A57" s="89"/>
      <c r="D57" s="89"/>
      <c r="F57" s="89"/>
      <c r="G57" s="89"/>
      <c r="H57" s="89"/>
      <c r="I57" s="89"/>
      <c r="J57" s="89"/>
      <c r="K57" s="89"/>
      <c r="L57" s="89"/>
      <c r="M57" s="89"/>
      <c r="N57" s="89"/>
      <c r="O57" s="89"/>
    </row>
    <row r="58" spans="1:15">
      <c r="A58" s="89"/>
      <c r="D58" s="89"/>
      <c r="F58" s="89"/>
      <c r="G58" s="89"/>
      <c r="H58" s="89"/>
      <c r="I58" s="89"/>
      <c r="J58" s="89"/>
      <c r="K58" s="89"/>
      <c r="L58" s="89"/>
      <c r="M58" s="89"/>
      <c r="N58" s="89"/>
      <c r="O58" s="89"/>
    </row>
    <row r="59" spans="1:15">
      <c r="A59" s="89"/>
      <c r="D59" s="89"/>
      <c r="F59" s="89"/>
      <c r="G59" s="89"/>
      <c r="H59" s="89"/>
      <c r="I59" s="89"/>
      <c r="J59" s="89"/>
      <c r="K59" s="89"/>
      <c r="L59" s="89"/>
      <c r="M59" s="89"/>
      <c r="N59" s="89"/>
      <c r="O59" s="89"/>
    </row>
    <row r="60" spans="1:15">
      <c r="A60" s="89"/>
      <c r="D60" s="89"/>
      <c r="F60" s="89"/>
      <c r="G60" s="89"/>
      <c r="H60" s="89"/>
      <c r="I60" s="89"/>
      <c r="J60" s="89"/>
      <c r="K60" s="89"/>
      <c r="L60" s="89"/>
      <c r="M60" s="89"/>
      <c r="N60" s="89"/>
      <c r="O60" s="89"/>
    </row>
    <row r="61" spans="1:15">
      <c r="A61" s="89"/>
      <c r="D61" s="89"/>
      <c r="F61" s="89"/>
      <c r="G61" s="89"/>
      <c r="H61" s="89"/>
      <c r="I61" s="89"/>
      <c r="J61" s="89"/>
      <c r="K61" s="89"/>
      <c r="L61" s="89"/>
      <c r="M61" s="89"/>
      <c r="N61" s="89"/>
      <c r="O61" s="89"/>
    </row>
    <row r="62" spans="1:15">
      <c r="A62" s="89"/>
      <c r="D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spans="1:15">
      <c r="A63" s="89"/>
      <c r="D63" s="89"/>
      <c r="F63" s="89"/>
      <c r="G63" s="89"/>
      <c r="H63" s="89"/>
      <c r="I63" s="89"/>
      <c r="J63" s="89"/>
      <c r="K63" s="89"/>
      <c r="L63" s="89"/>
      <c r="M63" s="89"/>
      <c r="N63" s="89"/>
      <c r="O63" s="89"/>
    </row>
    <row r="64" spans="1:15">
      <c r="A64" s="89"/>
      <c r="D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1:15">
      <c r="A65" s="89"/>
      <c r="D65" s="89"/>
      <c r="F65" s="89"/>
      <c r="G65" s="89"/>
      <c r="H65" s="89"/>
      <c r="I65" s="89"/>
      <c r="J65" s="89"/>
      <c r="K65" s="89"/>
      <c r="L65" s="89"/>
      <c r="M65" s="89"/>
      <c r="N65" s="89"/>
      <c r="O65" s="89"/>
    </row>
    <row r="66" spans="1:15">
      <c r="A66" s="89"/>
      <c r="D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1:15">
      <c r="A67" s="89"/>
      <c r="D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1:15">
      <c r="A68" s="89"/>
      <c r="D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spans="1:15">
      <c r="A69" s="89"/>
      <c r="D69" s="89"/>
      <c r="F69" s="89"/>
      <c r="G69" s="89"/>
      <c r="H69" s="89"/>
      <c r="I69" s="89"/>
      <c r="J69" s="89"/>
      <c r="K69" s="89"/>
      <c r="L69" s="89"/>
      <c r="M69" s="89"/>
      <c r="N69" s="89"/>
      <c r="O69" s="89"/>
    </row>
    <row r="70" spans="1:15">
      <c r="A70" s="89"/>
      <c r="D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spans="1:15">
      <c r="A71" s="89"/>
      <c r="D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1:15">
      <c r="A72" s="89"/>
      <c r="D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1:15">
      <c r="A73" s="89"/>
      <c r="D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spans="1:15">
      <c r="A74" s="89"/>
      <c r="D74" s="89"/>
      <c r="F74" s="89"/>
      <c r="G74" s="89"/>
      <c r="H74" s="89"/>
      <c r="I74" s="89"/>
      <c r="J74" s="89"/>
      <c r="K74" s="89"/>
      <c r="L74" s="89"/>
      <c r="M74" s="89"/>
      <c r="N74" s="89"/>
      <c r="O74" s="89"/>
    </row>
    <row r="75" spans="1:15">
      <c r="A75" s="89"/>
      <c r="D75" s="89"/>
      <c r="F75" s="89"/>
      <c r="G75" s="89"/>
      <c r="H75" s="89"/>
      <c r="I75" s="89"/>
      <c r="J75" s="89"/>
      <c r="K75" s="89"/>
      <c r="L75" s="89"/>
      <c r="M75" s="89"/>
      <c r="N75" s="89"/>
      <c r="O75" s="89"/>
    </row>
    <row r="76" spans="1:15">
      <c r="A76" s="89"/>
      <c r="D76" s="89"/>
      <c r="F76" s="89"/>
      <c r="G76" s="89"/>
      <c r="H76" s="89"/>
      <c r="I76" s="89"/>
      <c r="J76" s="89"/>
      <c r="K76" s="89"/>
      <c r="L76" s="89"/>
      <c r="M76" s="89"/>
      <c r="N76" s="89"/>
      <c r="O76" s="89"/>
    </row>
    <row r="77" spans="1:15">
      <c r="A77" s="89"/>
      <c r="D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spans="1:15">
      <c r="A78" s="89"/>
      <c r="D78" s="89"/>
      <c r="F78" s="89"/>
      <c r="G78" s="89"/>
      <c r="H78" s="89"/>
      <c r="I78" s="89"/>
      <c r="J78" s="89"/>
      <c r="K78" s="89"/>
      <c r="L78" s="89"/>
      <c r="M78" s="89"/>
      <c r="N78" s="89"/>
      <c r="O78" s="89"/>
    </row>
    <row r="79" spans="1:15">
      <c r="A79" s="89"/>
      <c r="D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1:15">
      <c r="A80" s="89"/>
      <c r="D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1:15">
      <c r="A81" s="89"/>
      <c r="D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spans="1:15">
      <c r="A82" s="89"/>
      <c r="D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spans="1:15">
      <c r="A83" s="89"/>
      <c r="D83" s="89"/>
      <c r="F83" s="89"/>
      <c r="G83" s="89"/>
      <c r="H83" s="89"/>
      <c r="I83" s="89"/>
      <c r="J83" s="89"/>
      <c r="K83" s="89"/>
      <c r="L83" s="89"/>
      <c r="M83" s="89"/>
      <c r="N83" s="89"/>
      <c r="O83" s="89"/>
    </row>
    <row r="84" spans="1:15">
      <c r="A84" s="89"/>
      <c r="D84" s="89"/>
      <c r="F84" s="89"/>
      <c r="G84" s="89"/>
      <c r="H84" s="89"/>
      <c r="I84" s="89"/>
      <c r="J84" s="89"/>
      <c r="K84" s="89"/>
      <c r="L84" s="89"/>
      <c r="M84" s="89"/>
      <c r="N84" s="89"/>
      <c r="O84" s="89"/>
    </row>
    <row r="85" spans="1:15">
      <c r="A85" s="89"/>
      <c r="D85" s="89"/>
      <c r="F85" s="89"/>
      <c r="G85" s="89"/>
      <c r="H85" s="89"/>
      <c r="I85" s="89"/>
      <c r="J85" s="89"/>
      <c r="K85" s="89"/>
      <c r="L85" s="89"/>
      <c r="M85" s="89"/>
      <c r="N85" s="89"/>
      <c r="O85" s="89"/>
    </row>
    <row r="86" spans="1:15">
      <c r="A86" s="89"/>
      <c r="D86" s="89"/>
      <c r="F86" s="89"/>
      <c r="G86" s="89"/>
      <c r="H86" s="89"/>
      <c r="I86" s="89"/>
      <c r="J86" s="89"/>
      <c r="K86" s="89"/>
      <c r="L86" s="89"/>
      <c r="M86" s="89"/>
      <c r="N86" s="89"/>
      <c r="O86" s="89"/>
    </row>
    <row r="87" spans="1:15">
      <c r="A87" s="89"/>
      <c r="D87" s="89"/>
      <c r="F87" s="89"/>
      <c r="G87" s="89"/>
      <c r="H87" s="89"/>
      <c r="I87" s="89"/>
      <c r="J87" s="89"/>
      <c r="K87" s="89"/>
      <c r="L87" s="89"/>
      <c r="M87" s="89"/>
      <c r="N87" s="89"/>
      <c r="O87" s="89"/>
    </row>
    <row r="88" spans="1:15">
      <c r="A88" s="89"/>
      <c r="D88" s="89"/>
      <c r="F88" s="89"/>
      <c r="G88" s="89"/>
      <c r="H88" s="89"/>
      <c r="I88" s="89"/>
      <c r="J88" s="89"/>
      <c r="K88" s="89"/>
      <c r="L88" s="89"/>
      <c r="M88" s="89"/>
      <c r="N88" s="89"/>
      <c r="O88" s="89"/>
    </row>
    <row r="89" spans="1:15">
      <c r="A89" s="89"/>
      <c r="D89" s="89"/>
      <c r="F89" s="89"/>
      <c r="G89" s="89"/>
      <c r="H89" s="89"/>
      <c r="I89" s="89"/>
      <c r="J89" s="89"/>
      <c r="K89" s="89"/>
      <c r="L89" s="89"/>
      <c r="M89" s="89"/>
      <c r="N89" s="89"/>
      <c r="O89" s="89"/>
    </row>
    <row r="90" spans="1:15">
      <c r="A90" s="89"/>
      <c r="D90" s="89"/>
      <c r="F90" s="89"/>
      <c r="G90" s="89"/>
      <c r="H90" s="89"/>
      <c r="I90" s="89"/>
      <c r="J90" s="89"/>
      <c r="K90" s="89"/>
      <c r="L90" s="89"/>
      <c r="M90" s="89"/>
      <c r="N90" s="89"/>
      <c r="O90" s="89"/>
    </row>
    <row r="91" spans="1:15">
      <c r="A91" s="89"/>
      <c r="D91" s="89"/>
      <c r="F91" s="89"/>
      <c r="G91" s="89"/>
      <c r="H91" s="89"/>
      <c r="I91" s="89"/>
      <c r="J91" s="89"/>
      <c r="K91" s="89"/>
      <c r="L91" s="89"/>
      <c r="M91" s="89"/>
      <c r="N91" s="89"/>
      <c r="O91" s="89"/>
    </row>
    <row r="92" spans="1:15">
      <c r="A92" s="89"/>
      <c r="D92" s="89"/>
      <c r="F92" s="89"/>
      <c r="G92" s="89"/>
      <c r="H92" s="89"/>
      <c r="I92" s="89"/>
      <c r="J92" s="89"/>
      <c r="K92" s="89"/>
      <c r="L92" s="89"/>
      <c r="M92" s="89"/>
      <c r="N92" s="89"/>
      <c r="O92" s="89"/>
    </row>
    <row r="93" spans="1:15">
      <c r="A93" s="89"/>
      <c r="D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1:15">
      <c r="A94" s="89"/>
      <c r="D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1:15">
      <c r="A95" s="89"/>
      <c r="D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15">
      <c r="A96" s="89"/>
      <c r="D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>
      <c r="A97" s="89"/>
      <c r="D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1:15">
      <c r="A98" s="89"/>
      <c r="D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>
      <c r="A99" s="89"/>
      <c r="D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1:15">
      <c r="A100" s="89"/>
      <c r="D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</row>
    <row r="101" spans="1:15">
      <c r="A101" s="89"/>
      <c r="D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</row>
    <row r="102" spans="1:15">
      <c r="A102" s="89"/>
      <c r="D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</row>
    <row r="103" spans="1:15">
      <c r="A103" s="89"/>
      <c r="D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</row>
    <row r="104" spans="1:15">
      <c r="A104" s="89"/>
      <c r="D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</row>
    <row r="105" spans="1:15">
      <c r="A105" s="89"/>
      <c r="D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</row>
    <row r="106" spans="1:15">
      <c r="A106" s="89"/>
      <c r="D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</row>
    <row r="107" spans="1:15">
      <c r="A107" s="89"/>
      <c r="D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</row>
    <row r="108" spans="1:15">
      <c r="A108" s="89"/>
      <c r="D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</row>
    <row r="109" spans="1:15">
      <c r="A109" s="89"/>
      <c r="D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</row>
    <row r="110" spans="1:15">
      <c r="A110" s="89"/>
      <c r="D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</row>
    <row r="111" spans="1:15">
      <c r="A111" s="89"/>
      <c r="D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</row>
    <row r="112" spans="1:15">
      <c r="A112" s="89"/>
      <c r="D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</row>
    <row r="113" spans="1:15">
      <c r="A113" s="89"/>
      <c r="D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</row>
    <row r="114" spans="1:15">
      <c r="A114" s="89"/>
      <c r="D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</row>
    <row r="115" spans="1:15">
      <c r="A115" s="89"/>
      <c r="D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</row>
    <row r="116" spans="1:15">
      <c r="A116" s="89"/>
      <c r="D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</row>
    <row r="117" spans="1:15">
      <c r="A117" s="89"/>
      <c r="D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</row>
    <row r="118" spans="1:15">
      <c r="A118" s="89"/>
      <c r="D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</row>
    <row r="119" spans="1:15">
      <c r="A119" s="89"/>
      <c r="D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</row>
    <row r="120" spans="1:15">
      <c r="A120" s="89"/>
      <c r="D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</row>
    <row r="121" spans="1:15">
      <c r="A121" s="89"/>
      <c r="D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</row>
    <row r="122" spans="1:15">
      <c r="A122" s="89"/>
      <c r="D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</row>
    <row r="123" spans="1:15">
      <c r="A123" s="89"/>
      <c r="D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</row>
    <row r="124" spans="1:15">
      <c r="A124" s="89"/>
      <c r="D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</row>
    <row r="125" spans="1:15">
      <c r="A125" s="89"/>
      <c r="D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</row>
    <row r="126" spans="1:15">
      <c r="A126" s="89"/>
      <c r="D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</row>
    <row r="127" spans="1:15">
      <c r="A127" s="89"/>
      <c r="D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</row>
    <row r="128" spans="1:15">
      <c r="A128" s="89"/>
      <c r="D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</row>
    <row r="129" spans="1:15">
      <c r="A129" s="89"/>
      <c r="D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</row>
    <row r="130" spans="1:15">
      <c r="A130" s="89"/>
      <c r="D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</row>
    <row r="131" spans="1:15">
      <c r="A131" s="89"/>
      <c r="D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</row>
    <row r="132" spans="1:15">
      <c r="A132" s="89"/>
      <c r="D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</row>
    <row r="133" spans="1:15">
      <c r="A133" s="89"/>
      <c r="D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</row>
    <row r="134" spans="1:15">
      <c r="A134" s="89"/>
      <c r="D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</row>
    <row r="135" spans="1:15">
      <c r="A135" s="89"/>
      <c r="D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</row>
    <row r="136" spans="1:15">
      <c r="A136" s="89"/>
      <c r="D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</row>
    <row r="137" spans="1:15">
      <c r="A137" s="89"/>
      <c r="D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</row>
    <row r="138" spans="1:15">
      <c r="A138" s="89"/>
      <c r="D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</row>
    <row r="139" spans="1:15">
      <c r="A139" s="89"/>
      <c r="D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1:15">
      <c r="A140" s="89"/>
      <c r="D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</row>
    <row r="141" spans="1:15">
      <c r="A141" s="89"/>
      <c r="D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</row>
    <row r="142" spans="1:15">
      <c r="A142" s="89"/>
      <c r="D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</row>
    <row r="143" spans="1:15">
      <c r="A143" s="89"/>
      <c r="D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</row>
    <row r="144" spans="1:15">
      <c r="A144" s="89"/>
      <c r="D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</row>
    <row r="145" spans="1:15">
      <c r="A145" s="89"/>
      <c r="D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</row>
    <row r="146" spans="1:15">
      <c r="A146" s="89"/>
      <c r="D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</row>
    <row r="147" spans="1:15">
      <c r="A147" s="89"/>
      <c r="D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</row>
    <row r="148" spans="1:15">
      <c r="A148" s="89"/>
      <c r="D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</row>
    <row r="149" spans="1:15">
      <c r="A149" s="89"/>
      <c r="D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</row>
    <row r="150" spans="1:15">
      <c r="A150" s="89"/>
      <c r="D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</row>
    <row r="151" spans="1:15">
      <c r="A151" s="89"/>
      <c r="D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</row>
    <row r="152" spans="1:15">
      <c r="A152" s="89"/>
      <c r="D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</row>
  </sheetData>
  <mergeCells count="15">
    <mergeCell ref="D31:E31"/>
    <mergeCell ref="A31:C31"/>
    <mergeCell ref="A1:Q1"/>
    <mergeCell ref="I5:M5"/>
    <mergeCell ref="N5:O5"/>
    <mergeCell ref="A5:E5"/>
    <mergeCell ref="A28:B28"/>
    <mergeCell ref="D28:E28"/>
    <mergeCell ref="L7:N7"/>
    <mergeCell ref="A6:E6"/>
    <mergeCell ref="B7:C7"/>
    <mergeCell ref="F7:H7"/>
    <mergeCell ref="I7:K7"/>
    <mergeCell ref="A2:B2"/>
    <mergeCell ref="M2:Q2"/>
  </mergeCells>
  <phoneticPr fontId="0" type="noConversion"/>
  <conditionalFormatting sqref="L32:M40 L28:L31 H28:H29 H31 I28:J40 D31 F30:G40 D28:D29 F28:F29 L8:M26 F8:G26 I8:J26">
    <cfRule type="cellIs" dxfId="2" priority="1" stopIfTrue="1" operator="equal">
      <formula>100</formula>
    </cfRule>
  </conditionalFormatting>
  <printOptions horizontalCentered="1"/>
  <pageMargins left="0.15748031496062992" right="0.11811023622047245" top="0.98425196850393704" bottom="0.59055118110236227" header="0.98425196850393704" footer="0.39370078740157483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zoomScaleNormal="100" zoomScaleSheetLayoutView="100" workbookViewId="0">
      <selection sqref="A1:R1"/>
    </sheetView>
  </sheetViews>
  <sheetFormatPr defaultColWidth="5.33203125" defaultRowHeight="15.6"/>
  <cols>
    <col min="1" max="1" width="6.44140625" style="54" bestFit="1" customWidth="1"/>
    <col min="2" max="2" width="9.33203125" style="54" customWidth="1"/>
    <col min="3" max="3" width="20.109375" style="54" bestFit="1" customWidth="1"/>
    <col min="4" max="4" width="5.5546875" style="54" bestFit="1" customWidth="1"/>
    <col min="5" max="5" width="18.5546875" style="54" bestFit="1" customWidth="1"/>
    <col min="6" max="8" width="3.33203125" style="54" bestFit="1" customWidth="1"/>
    <col min="9" max="9" width="5.5546875" style="54" bestFit="1" customWidth="1"/>
    <col min="10" max="12" width="3.33203125" style="54" bestFit="1" customWidth="1"/>
    <col min="13" max="13" width="4.44140625" style="54" bestFit="1" customWidth="1"/>
    <col min="14" max="14" width="8.44140625" style="54" bestFit="1" customWidth="1"/>
    <col min="15" max="15" width="7.88671875" style="54" bestFit="1" customWidth="1"/>
    <col min="16" max="16" width="12.44140625" style="54" bestFit="1" customWidth="1"/>
    <col min="17" max="17" width="6.88671875" style="46" bestFit="1" customWidth="1"/>
    <col min="18" max="18" width="7.33203125" style="54" customWidth="1"/>
    <col min="19" max="16384" width="5.33203125" style="54"/>
  </cols>
  <sheetData>
    <row r="1" spans="1:18" ht="17.399999999999999">
      <c r="A1" s="213" t="s">
        <v>394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>
      <c r="A2" s="214" t="s">
        <v>308</v>
      </c>
      <c r="B2" s="214"/>
      <c r="D2" s="46"/>
      <c r="F2" s="46"/>
      <c r="G2" s="46"/>
      <c r="H2" s="46"/>
      <c r="I2" s="46"/>
      <c r="J2" s="46"/>
      <c r="K2" s="46"/>
      <c r="L2" s="46"/>
      <c r="N2" s="247">
        <v>39690</v>
      </c>
      <c r="O2" s="214"/>
      <c r="P2" s="214"/>
      <c r="Q2" s="54"/>
    </row>
    <row r="3" spans="1:18">
      <c r="A3" s="46"/>
      <c r="D3" s="46"/>
      <c r="F3" s="46"/>
      <c r="G3" s="46"/>
      <c r="H3" s="46"/>
      <c r="I3" s="46"/>
      <c r="J3" s="46"/>
      <c r="K3" s="46"/>
      <c r="L3" s="46"/>
    </row>
    <row r="4" spans="1:18">
      <c r="A4" s="216" t="s">
        <v>177</v>
      </c>
      <c r="B4" s="216"/>
      <c r="C4" s="216"/>
      <c r="D4" s="216"/>
      <c r="E4" s="216"/>
      <c r="F4" s="46"/>
      <c r="G4" s="217" t="s">
        <v>202</v>
      </c>
      <c r="H4" s="217"/>
      <c r="I4" s="46">
        <v>589</v>
      </c>
      <c r="J4" s="214" t="s">
        <v>176</v>
      </c>
      <c r="K4" s="214"/>
      <c r="L4" s="214"/>
      <c r="M4" s="214"/>
      <c r="N4" s="214"/>
      <c r="O4" s="46">
        <v>1999</v>
      </c>
      <c r="P4" s="217" t="s">
        <v>175</v>
      </c>
      <c r="Q4" s="217"/>
    </row>
    <row r="5" spans="1:18">
      <c r="A5" s="46"/>
      <c r="D5" s="46"/>
      <c r="F5" s="214" t="s">
        <v>203</v>
      </c>
      <c r="G5" s="214"/>
      <c r="H5" s="214"/>
      <c r="I5" s="246">
        <v>769.8</v>
      </c>
      <c r="J5" s="246"/>
      <c r="K5" s="217" t="s">
        <v>319</v>
      </c>
      <c r="L5" s="217"/>
      <c r="M5" s="217"/>
      <c r="N5" s="217"/>
      <c r="O5" s="46">
        <v>2007</v>
      </c>
      <c r="P5" s="54" t="s">
        <v>0</v>
      </c>
    </row>
    <row r="6" spans="1:18">
      <c r="A6" s="46"/>
      <c r="D6" s="46"/>
      <c r="F6" s="46"/>
      <c r="G6" s="46"/>
      <c r="H6" s="45"/>
      <c r="I6" s="70"/>
      <c r="J6" s="70"/>
      <c r="K6" s="45"/>
      <c r="L6" s="45"/>
      <c r="M6" s="45"/>
      <c r="N6" s="45"/>
      <c r="O6" s="46"/>
      <c r="R6" s="63"/>
    </row>
    <row r="7" spans="1:18" s="63" customFormat="1" ht="46.8">
      <c r="A7" s="47" t="s">
        <v>30</v>
      </c>
      <c r="B7" s="209" t="s">
        <v>31</v>
      </c>
      <c r="C7" s="209"/>
      <c r="D7" s="68" t="s">
        <v>67</v>
      </c>
      <c r="E7" s="71" t="s">
        <v>1</v>
      </c>
      <c r="F7" s="209" t="s">
        <v>72</v>
      </c>
      <c r="G7" s="209"/>
      <c r="H7" s="209"/>
      <c r="I7" s="209"/>
      <c r="J7" s="209" t="s">
        <v>73</v>
      </c>
      <c r="K7" s="209"/>
      <c r="L7" s="209"/>
      <c r="M7" s="209"/>
      <c r="N7" s="68" t="s">
        <v>3</v>
      </c>
      <c r="O7" s="68" t="s">
        <v>4</v>
      </c>
      <c r="P7" s="68" t="s">
        <v>5</v>
      </c>
      <c r="Q7" s="68" t="s">
        <v>6</v>
      </c>
      <c r="R7" s="81" t="s">
        <v>400</v>
      </c>
    </row>
    <row r="8" spans="1:18" s="63" customFormat="1">
      <c r="A8" s="62" t="s">
        <v>34</v>
      </c>
      <c r="B8" s="86" t="s">
        <v>262</v>
      </c>
      <c r="C8" s="86" t="s">
        <v>76</v>
      </c>
      <c r="D8" s="87">
        <v>1986</v>
      </c>
      <c r="E8" s="88" t="s">
        <v>186</v>
      </c>
      <c r="F8" s="72">
        <v>95</v>
      </c>
      <c r="G8" s="72">
        <v>94</v>
      </c>
      <c r="H8" s="72">
        <v>95</v>
      </c>
      <c r="I8" s="73">
        <f t="shared" ref="I8:I15" si="0">SUM(F8:H8)</f>
        <v>284</v>
      </c>
      <c r="J8" s="72">
        <v>95</v>
      </c>
      <c r="K8" s="72">
        <v>91</v>
      </c>
      <c r="L8" s="72">
        <v>97</v>
      </c>
      <c r="M8" s="74">
        <f t="shared" ref="M8:M15" si="1">SUM(J8:L8)</f>
        <v>283</v>
      </c>
      <c r="N8" s="74">
        <f t="shared" ref="N8:N15" si="2">I8+M8</f>
        <v>567</v>
      </c>
      <c r="O8" s="59">
        <v>199</v>
      </c>
      <c r="P8" s="75">
        <f t="shared" ref="P8:P15" si="3">SUM(N8:O8)</f>
        <v>766</v>
      </c>
      <c r="Q8" s="46" t="s">
        <v>34</v>
      </c>
      <c r="R8" s="82">
        <v>12</v>
      </c>
    </row>
    <row r="9" spans="1:18" s="63" customFormat="1">
      <c r="A9" s="62" t="s">
        <v>35</v>
      </c>
      <c r="B9" s="88" t="s">
        <v>270</v>
      </c>
      <c r="C9" s="88" t="s">
        <v>54</v>
      </c>
      <c r="D9" s="87">
        <v>1975</v>
      </c>
      <c r="E9" s="88" t="s">
        <v>164</v>
      </c>
      <c r="F9" s="46">
        <v>91</v>
      </c>
      <c r="G9" s="46">
        <v>94</v>
      </c>
      <c r="H9" s="46">
        <v>94</v>
      </c>
      <c r="I9" s="62">
        <f t="shared" si="0"/>
        <v>279</v>
      </c>
      <c r="J9" s="46">
        <v>94</v>
      </c>
      <c r="K9" s="46">
        <v>96</v>
      </c>
      <c r="L9" s="46">
        <v>89</v>
      </c>
      <c r="M9" s="76">
        <f t="shared" si="1"/>
        <v>279</v>
      </c>
      <c r="N9" s="76">
        <f t="shared" si="2"/>
        <v>558</v>
      </c>
      <c r="O9" s="59">
        <v>201</v>
      </c>
      <c r="P9" s="75">
        <f t="shared" si="3"/>
        <v>759</v>
      </c>
      <c r="Q9" s="46" t="s">
        <v>34</v>
      </c>
      <c r="R9" s="82">
        <v>10</v>
      </c>
    </row>
    <row r="10" spans="1:18" s="63" customFormat="1">
      <c r="A10" s="62" t="s">
        <v>36</v>
      </c>
      <c r="B10" s="86" t="s">
        <v>268</v>
      </c>
      <c r="C10" s="86" t="s">
        <v>269</v>
      </c>
      <c r="D10" s="87">
        <v>1987</v>
      </c>
      <c r="E10" s="86" t="s">
        <v>7</v>
      </c>
      <c r="F10" s="46">
        <v>91</v>
      </c>
      <c r="G10" s="46">
        <v>98</v>
      </c>
      <c r="H10" s="46">
        <v>94</v>
      </c>
      <c r="I10" s="62">
        <f t="shared" si="0"/>
        <v>283</v>
      </c>
      <c r="J10" s="46">
        <v>95</v>
      </c>
      <c r="K10" s="46">
        <v>93</v>
      </c>
      <c r="L10" s="46">
        <v>91</v>
      </c>
      <c r="M10" s="76">
        <f t="shared" si="1"/>
        <v>279</v>
      </c>
      <c r="N10" s="76">
        <f t="shared" si="2"/>
        <v>562</v>
      </c>
      <c r="O10" s="59">
        <v>191.8</v>
      </c>
      <c r="P10" s="75">
        <f t="shared" si="3"/>
        <v>753.8</v>
      </c>
      <c r="Q10" s="46" t="s">
        <v>34</v>
      </c>
      <c r="R10" s="82">
        <v>8</v>
      </c>
    </row>
    <row r="11" spans="1:18">
      <c r="A11" s="46">
        <v>4</v>
      </c>
      <c r="B11" s="45" t="s">
        <v>322</v>
      </c>
      <c r="C11" s="45" t="s">
        <v>323</v>
      </c>
      <c r="D11" s="46">
        <v>1973</v>
      </c>
      <c r="E11" s="54" t="s">
        <v>186</v>
      </c>
      <c r="F11" s="46">
        <v>95</v>
      </c>
      <c r="G11" s="46">
        <v>92</v>
      </c>
      <c r="H11" s="46">
        <v>91</v>
      </c>
      <c r="I11" s="62">
        <f t="shared" si="0"/>
        <v>278</v>
      </c>
      <c r="J11" s="46">
        <v>94</v>
      </c>
      <c r="K11" s="46">
        <v>91</v>
      </c>
      <c r="L11" s="46">
        <v>95</v>
      </c>
      <c r="M11" s="76">
        <f t="shared" si="1"/>
        <v>280</v>
      </c>
      <c r="N11" s="76">
        <f t="shared" si="2"/>
        <v>558</v>
      </c>
      <c r="O11" s="59">
        <v>193.8</v>
      </c>
      <c r="P11" s="75">
        <f t="shared" si="3"/>
        <v>751.8</v>
      </c>
      <c r="Q11" s="46" t="s">
        <v>34</v>
      </c>
      <c r="R11" s="82">
        <v>7</v>
      </c>
    </row>
    <row r="12" spans="1:18">
      <c r="A12" s="46">
        <v>5</v>
      </c>
      <c r="B12" s="45" t="s">
        <v>324</v>
      </c>
      <c r="C12" s="45" t="s">
        <v>77</v>
      </c>
      <c r="D12" s="46">
        <v>1957</v>
      </c>
      <c r="E12" s="45" t="s">
        <v>134</v>
      </c>
      <c r="F12" s="46">
        <v>93</v>
      </c>
      <c r="G12" s="46">
        <v>87</v>
      </c>
      <c r="H12" s="46">
        <v>94</v>
      </c>
      <c r="I12" s="62">
        <f t="shared" si="0"/>
        <v>274</v>
      </c>
      <c r="J12" s="46">
        <v>90</v>
      </c>
      <c r="K12" s="46">
        <v>96</v>
      </c>
      <c r="L12" s="46">
        <v>92</v>
      </c>
      <c r="M12" s="76">
        <f t="shared" si="1"/>
        <v>278</v>
      </c>
      <c r="N12" s="76">
        <f t="shared" si="2"/>
        <v>552</v>
      </c>
      <c r="O12" s="59">
        <v>192.9</v>
      </c>
      <c r="P12" s="75">
        <f t="shared" si="3"/>
        <v>744.9</v>
      </c>
      <c r="Q12" s="46" t="s">
        <v>35</v>
      </c>
      <c r="R12" s="82">
        <v>6</v>
      </c>
    </row>
    <row r="13" spans="1:18">
      <c r="A13" s="46">
        <v>6</v>
      </c>
      <c r="B13" s="45" t="s">
        <v>263</v>
      </c>
      <c r="C13" s="45" t="s">
        <v>264</v>
      </c>
      <c r="D13" s="46">
        <v>1985</v>
      </c>
      <c r="E13" s="45" t="s">
        <v>134</v>
      </c>
      <c r="F13" s="46">
        <v>91</v>
      </c>
      <c r="G13" s="46">
        <v>93</v>
      </c>
      <c r="H13" s="46">
        <v>93</v>
      </c>
      <c r="I13" s="62">
        <f t="shared" si="0"/>
        <v>277</v>
      </c>
      <c r="J13" s="46">
        <v>91</v>
      </c>
      <c r="K13" s="46">
        <v>90</v>
      </c>
      <c r="L13" s="46">
        <v>96</v>
      </c>
      <c r="M13" s="76">
        <f t="shared" si="1"/>
        <v>277</v>
      </c>
      <c r="N13" s="76">
        <f t="shared" si="2"/>
        <v>554</v>
      </c>
      <c r="O13" s="59">
        <v>190.1</v>
      </c>
      <c r="P13" s="75">
        <f t="shared" si="3"/>
        <v>744.1</v>
      </c>
      <c r="Q13" s="46" t="s">
        <v>35</v>
      </c>
      <c r="R13" s="82">
        <v>5</v>
      </c>
    </row>
    <row r="14" spans="1:18">
      <c r="A14" s="169">
        <v>7</v>
      </c>
      <c r="B14" s="186" t="s">
        <v>280</v>
      </c>
      <c r="C14" s="186" t="s">
        <v>281</v>
      </c>
      <c r="D14" s="169">
        <v>1990</v>
      </c>
      <c r="E14" s="186" t="s">
        <v>71</v>
      </c>
      <c r="F14" s="169">
        <v>90</v>
      </c>
      <c r="G14" s="169">
        <v>96</v>
      </c>
      <c r="H14" s="169">
        <v>95</v>
      </c>
      <c r="I14" s="167">
        <f t="shared" si="0"/>
        <v>281</v>
      </c>
      <c r="J14" s="169">
        <v>94</v>
      </c>
      <c r="K14" s="169">
        <v>89</v>
      </c>
      <c r="L14" s="169">
        <v>90</v>
      </c>
      <c r="M14" s="187">
        <f t="shared" si="1"/>
        <v>273</v>
      </c>
      <c r="N14" s="187">
        <f t="shared" si="2"/>
        <v>554</v>
      </c>
      <c r="O14" s="170">
        <v>189.3</v>
      </c>
      <c r="P14" s="188">
        <f t="shared" si="3"/>
        <v>743.3</v>
      </c>
      <c r="Q14" s="169" t="s">
        <v>35</v>
      </c>
      <c r="R14" s="189">
        <v>4</v>
      </c>
    </row>
    <row r="15" spans="1:18" s="77" customFormat="1">
      <c r="A15" s="169">
        <v>8</v>
      </c>
      <c r="B15" s="186" t="s">
        <v>287</v>
      </c>
      <c r="C15" s="186" t="s">
        <v>265</v>
      </c>
      <c r="D15" s="169">
        <v>1987</v>
      </c>
      <c r="E15" s="171" t="s">
        <v>164</v>
      </c>
      <c r="F15" s="169">
        <v>91</v>
      </c>
      <c r="G15" s="169">
        <v>92</v>
      </c>
      <c r="H15" s="169">
        <v>97</v>
      </c>
      <c r="I15" s="167">
        <f t="shared" si="0"/>
        <v>280</v>
      </c>
      <c r="J15" s="169">
        <v>87</v>
      </c>
      <c r="K15" s="169">
        <v>90</v>
      </c>
      <c r="L15" s="169">
        <v>90</v>
      </c>
      <c r="M15" s="187">
        <f t="shared" si="1"/>
        <v>267</v>
      </c>
      <c r="N15" s="187">
        <f t="shared" si="2"/>
        <v>547</v>
      </c>
      <c r="O15" s="170">
        <v>189.5</v>
      </c>
      <c r="P15" s="188">
        <f t="shared" si="3"/>
        <v>736.5</v>
      </c>
      <c r="Q15" s="169" t="s">
        <v>35</v>
      </c>
      <c r="R15" s="190">
        <v>3</v>
      </c>
    </row>
    <row r="16" spans="1:18">
      <c r="A16" s="46">
        <v>9</v>
      </c>
      <c r="B16" s="54" t="s">
        <v>196</v>
      </c>
      <c r="C16" s="54" t="s">
        <v>171</v>
      </c>
      <c r="D16" s="46">
        <v>1977</v>
      </c>
      <c r="E16" s="54" t="s">
        <v>7</v>
      </c>
      <c r="F16" s="46">
        <v>89</v>
      </c>
      <c r="G16" s="46">
        <v>87</v>
      </c>
      <c r="H16" s="46">
        <v>87</v>
      </c>
      <c r="I16" s="62">
        <f t="shared" ref="I16:I24" si="4">SUM(F16:H16)</f>
        <v>263</v>
      </c>
      <c r="J16" s="46">
        <v>90</v>
      </c>
      <c r="K16" s="46">
        <v>95</v>
      </c>
      <c r="L16" s="46">
        <v>98</v>
      </c>
      <c r="M16" s="76">
        <f t="shared" ref="M16:M24" si="5">SUM(J16:L16)</f>
        <v>283</v>
      </c>
      <c r="N16" s="76">
        <f t="shared" ref="N16:N24" si="6">I16+M16</f>
        <v>546</v>
      </c>
      <c r="O16" s="46"/>
      <c r="P16" s="75"/>
      <c r="Q16" s="46" t="s">
        <v>35</v>
      </c>
      <c r="R16" s="82">
        <v>2</v>
      </c>
    </row>
    <row r="17" spans="1:18">
      <c r="A17" s="46">
        <v>10</v>
      </c>
      <c r="B17" s="45" t="s">
        <v>273</v>
      </c>
      <c r="C17" s="45" t="s">
        <v>274</v>
      </c>
      <c r="D17" s="46">
        <v>1987</v>
      </c>
      <c r="E17" s="54" t="s">
        <v>186</v>
      </c>
      <c r="F17" s="46">
        <v>90</v>
      </c>
      <c r="G17" s="46">
        <v>90</v>
      </c>
      <c r="H17" s="46">
        <v>90</v>
      </c>
      <c r="I17" s="62">
        <f t="shared" si="4"/>
        <v>270</v>
      </c>
      <c r="J17" s="46">
        <v>93</v>
      </c>
      <c r="K17" s="46">
        <v>93</v>
      </c>
      <c r="L17" s="46">
        <v>90</v>
      </c>
      <c r="M17" s="76">
        <f t="shared" si="5"/>
        <v>276</v>
      </c>
      <c r="N17" s="76">
        <f t="shared" si="6"/>
        <v>546</v>
      </c>
      <c r="O17" s="46"/>
      <c r="P17" s="75"/>
      <c r="Q17" s="46" t="s">
        <v>35</v>
      </c>
      <c r="R17" s="82">
        <v>1</v>
      </c>
    </row>
    <row r="18" spans="1:18">
      <c r="A18" s="169">
        <v>11</v>
      </c>
      <c r="B18" s="186" t="s">
        <v>262</v>
      </c>
      <c r="C18" s="186" t="s">
        <v>279</v>
      </c>
      <c r="D18" s="169">
        <v>1993</v>
      </c>
      <c r="E18" s="186" t="s">
        <v>71</v>
      </c>
      <c r="F18" s="169">
        <v>90</v>
      </c>
      <c r="G18" s="169">
        <v>90</v>
      </c>
      <c r="H18" s="169">
        <v>93</v>
      </c>
      <c r="I18" s="167">
        <f t="shared" si="4"/>
        <v>273</v>
      </c>
      <c r="J18" s="169">
        <v>90</v>
      </c>
      <c r="K18" s="169">
        <v>91</v>
      </c>
      <c r="L18" s="169">
        <v>90</v>
      </c>
      <c r="M18" s="187">
        <f t="shared" si="5"/>
        <v>271</v>
      </c>
      <c r="N18" s="187">
        <f t="shared" si="6"/>
        <v>544</v>
      </c>
      <c r="O18" s="169"/>
      <c r="P18" s="188"/>
      <c r="Q18" s="169" t="s">
        <v>35</v>
      </c>
      <c r="R18" s="62"/>
    </row>
    <row r="19" spans="1:18">
      <c r="A19" s="169">
        <v>12</v>
      </c>
      <c r="B19" s="186" t="s">
        <v>275</v>
      </c>
      <c r="C19" s="186" t="s">
        <v>276</v>
      </c>
      <c r="D19" s="169">
        <v>1973</v>
      </c>
      <c r="E19" s="186" t="s">
        <v>71</v>
      </c>
      <c r="F19" s="169">
        <v>92</v>
      </c>
      <c r="G19" s="169">
        <v>90</v>
      </c>
      <c r="H19" s="169">
        <v>93</v>
      </c>
      <c r="I19" s="167">
        <f t="shared" si="4"/>
        <v>275</v>
      </c>
      <c r="J19" s="169">
        <v>87</v>
      </c>
      <c r="K19" s="169">
        <v>90</v>
      </c>
      <c r="L19" s="169">
        <v>90</v>
      </c>
      <c r="M19" s="187">
        <f t="shared" si="5"/>
        <v>267</v>
      </c>
      <c r="N19" s="187">
        <f t="shared" si="6"/>
        <v>542</v>
      </c>
      <c r="O19" s="169"/>
      <c r="P19" s="188"/>
      <c r="Q19" s="169" t="s">
        <v>35</v>
      </c>
      <c r="R19" s="62"/>
    </row>
    <row r="20" spans="1:18">
      <c r="A20" s="46">
        <v>13</v>
      </c>
      <c r="B20" s="45" t="s">
        <v>325</v>
      </c>
      <c r="C20" s="45" t="s">
        <v>326</v>
      </c>
      <c r="D20" s="46">
        <v>1978</v>
      </c>
      <c r="E20" s="45" t="s">
        <v>134</v>
      </c>
      <c r="F20" s="46">
        <v>90</v>
      </c>
      <c r="G20" s="46">
        <v>87</v>
      </c>
      <c r="H20" s="46">
        <v>96</v>
      </c>
      <c r="I20" s="62">
        <f t="shared" si="4"/>
        <v>273</v>
      </c>
      <c r="J20" s="46">
        <v>88</v>
      </c>
      <c r="K20" s="46">
        <v>89</v>
      </c>
      <c r="L20" s="46">
        <v>90</v>
      </c>
      <c r="M20" s="76">
        <f t="shared" si="5"/>
        <v>267</v>
      </c>
      <c r="N20" s="76">
        <f t="shared" si="6"/>
        <v>540</v>
      </c>
      <c r="O20" s="46"/>
      <c r="P20" s="46"/>
      <c r="Q20" s="46" t="s">
        <v>35</v>
      </c>
      <c r="R20" s="62"/>
    </row>
    <row r="21" spans="1:18">
      <c r="A21" s="46">
        <v>14</v>
      </c>
      <c r="B21" s="45" t="s">
        <v>266</v>
      </c>
      <c r="C21" s="45" t="s">
        <v>272</v>
      </c>
      <c r="D21" s="46">
        <v>1982</v>
      </c>
      <c r="E21" s="45" t="s">
        <v>7</v>
      </c>
      <c r="F21" s="46">
        <v>92</v>
      </c>
      <c r="G21" s="46">
        <v>92</v>
      </c>
      <c r="H21" s="46">
        <v>91</v>
      </c>
      <c r="I21" s="62">
        <f t="shared" si="4"/>
        <v>275</v>
      </c>
      <c r="J21" s="55">
        <v>84</v>
      </c>
      <c r="K21" s="55">
        <v>88</v>
      </c>
      <c r="L21" s="55">
        <v>90</v>
      </c>
      <c r="M21" s="76">
        <f t="shared" si="5"/>
        <v>262</v>
      </c>
      <c r="N21" s="76">
        <f t="shared" si="6"/>
        <v>537</v>
      </c>
      <c r="O21" s="46"/>
      <c r="P21" s="46"/>
      <c r="Q21" s="46" t="s">
        <v>35</v>
      </c>
      <c r="R21" s="62"/>
    </row>
    <row r="22" spans="1:18">
      <c r="A22" s="46">
        <v>15</v>
      </c>
      <c r="B22" s="67" t="s">
        <v>401</v>
      </c>
      <c r="C22" s="67" t="s">
        <v>402</v>
      </c>
      <c r="D22" s="78">
        <v>1972</v>
      </c>
      <c r="E22" s="67" t="s">
        <v>134</v>
      </c>
      <c r="F22" s="72">
        <v>89</v>
      </c>
      <c r="G22" s="72">
        <v>84</v>
      </c>
      <c r="H22" s="72">
        <v>87</v>
      </c>
      <c r="I22" s="73">
        <f t="shared" si="4"/>
        <v>260</v>
      </c>
      <c r="J22" s="72">
        <v>55</v>
      </c>
      <c r="K22" s="72">
        <v>71</v>
      </c>
      <c r="L22" s="72">
        <v>89</v>
      </c>
      <c r="M22" s="74">
        <f t="shared" si="5"/>
        <v>215</v>
      </c>
      <c r="N22" s="74">
        <f t="shared" si="6"/>
        <v>475</v>
      </c>
      <c r="O22" s="46"/>
      <c r="P22" s="46"/>
    </row>
    <row r="23" spans="1:18">
      <c r="A23" s="46">
        <v>16</v>
      </c>
      <c r="B23" s="54" t="s">
        <v>271</v>
      </c>
      <c r="C23" s="54" t="s">
        <v>321</v>
      </c>
      <c r="D23" s="46">
        <v>1978</v>
      </c>
      <c r="E23" s="54" t="s">
        <v>138</v>
      </c>
      <c r="F23" s="46">
        <v>76</v>
      </c>
      <c r="G23" s="46">
        <v>89</v>
      </c>
      <c r="H23" s="46">
        <v>71</v>
      </c>
      <c r="I23" s="62">
        <f t="shared" si="4"/>
        <v>236</v>
      </c>
      <c r="J23" s="46">
        <v>83</v>
      </c>
      <c r="K23" s="46">
        <v>73</v>
      </c>
      <c r="L23" s="46">
        <v>71</v>
      </c>
      <c r="M23" s="76">
        <f t="shared" si="5"/>
        <v>227</v>
      </c>
      <c r="N23" s="76">
        <f t="shared" si="6"/>
        <v>463</v>
      </c>
      <c r="O23" s="46"/>
      <c r="P23" s="46"/>
    </row>
    <row r="24" spans="1:18">
      <c r="A24" s="46">
        <v>17</v>
      </c>
      <c r="B24" s="67" t="s">
        <v>328</v>
      </c>
      <c r="C24" s="67" t="s">
        <v>329</v>
      </c>
      <c r="D24" s="78">
        <v>1947</v>
      </c>
      <c r="E24" s="67" t="s">
        <v>330</v>
      </c>
      <c r="F24" s="72">
        <v>92</v>
      </c>
      <c r="G24" s="72">
        <v>93</v>
      </c>
      <c r="H24" s="72">
        <v>89</v>
      </c>
      <c r="I24" s="73">
        <f t="shared" si="4"/>
        <v>274</v>
      </c>
      <c r="J24" s="72">
        <v>64</v>
      </c>
      <c r="K24" s="72">
        <v>51</v>
      </c>
      <c r="L24" s="72">
        <v>59</v>
      </c>
      <c r="M24" s="74">
        <f t="shared" si="5"/>
        <v>174</v>
      </c>
      <c r="N24" s="74">
        <f t="shared" si="6"/>
        <v>448</v>
      </c>
      <c r="O24" s="46"/>
      <c r="P24" s="46"/>
    </row>
    <row r="25" spans="1:18">
      <c r="A25" s="46"/>
      <c r="B25" s="67"/>
      <c r="C25" s="67"/>
      <c r="D25" s="78"/>
      <c r="E25" s="67"/>
      <c r="F25" s="72"/>
      <c r="G25" s="72"/>
      <c r="H25" s="72"/>
      <c r="I25" s="73"/>
      <c r="J25" s="72"/>
      <c r="K25" s="72"/>
      <c r="L25" s="72"/>
      <c r="M25" s="74"/>
      <c r="N25" s="74"/>
      <c r="O25" s="46"/>
      <c r="P25" s="46"/>
    </row>
    <row r="26" spans="1:18">
      <c r="A26" s="46"/>
      <c r="B26" s="67"/>
      <c r="C26" s="67"/>
      <c r="D26" s="78"/>
      <c r="E26" s="67"/>
      <c r="F26" s="72"/>
      <c r="G26" s="72"/>
      <c r="H26" s="72"/>
      <c r="I26" s="73"/>
      <c r="J26" s="72"/>
      <c r="K26" s="72"/>
      <c r="L26" s="72"/>
      <c r="M26" s="74"/>
      <c r="N26" s="74"/>
      <c r="O26" s="46"/>
      <c r="P26" s="46"/>
    </row>
    <row r="27" spans="1:18">
      <c r="A27" s="245" t="s">
        <v>140</v>
      </c>
      <c r="B27" s="245"/>
      <c r="C27" s="67"/>
      <c r="D27" s="78"/>
      <c r="E27" s="67" t="s">
        <v>231</v>
      </c>
      <c r="F27" s="72"/>
      <c r="G27" s="72"/>
      <c r="H27" s="72"/>
      <c r="I27" s="73"/>
      <c r="J27" s="72"/>
      <c r="K27" s="72"/>
      <c r="L27" s="72"/>
      <c r="M27" s="74"/>
      <c r="N27" s="74"/>
      <c r="O27" s="46"/>
      <c r="P27" s="46"/>
    </row>
    <row r="28" spans="1:18">
      <c r="A28" s="46"/>
      <c r="B28" s="45"/>
      <c r="C28" s="45"/>
      <c r="D28" s="46"/>
      <c r="E28" s="45"/>
      <c r="F28" s="72"/>
      <c r="G28" s="72"/>
      <c r="H28" s="72"/>
      <c r="I28" s="73"/>
      <c r="J28" s="72"/>
      <c r="K28" s="72"/>
      <c r="L28" s="72"/>
      <c r="M28" s="74"/>
      <c r="N28" s="74"/>
      <c r="O28" s="46"/>
      <c r="P28" s="46"/>
    </row>
    <row r="29" spans="1:18">
      <c r="A29" s="46"/>
      <c r="B29" s="45"/>
      <c r="C29" s="45"/>
      <c r="D29" s="46"/>
      <c r="E29" s="45"/>
      <c r="F29" s="72"/>
      <c r="G29" s="72"/>
      <c r="H29" s="72"/>
      <c r="I29" s="73"/>
      <c r="J29" s="72"/>
      <c r="K29" s="72"/>
      <c r="L29" s="72"/>
      <c r="M29" s="74"/>
      <c r="N29" s="74"/>
      <c r="O29" s="46"/>
      <c r="P29" s="46"/>
    </row>
    <row r="30" spans="1:18">
      <c r="A30" s="217" t="s">
        <v>283</v>
      </c>
      <c r="B30" s="217"/>
      <c r="C30" s="217"/>
      <c r="D30" s="46"/>
      <c r="E30" s="45" t="s">
        <v>228</v>
      </c>
      <c r="F30" s="72"/>
      <c r="G30" s="72"/>
      <c r="H30" s="72"/>
      <c r="I30" s="73"/>
      <c r="J30" s="72"/>
      <c r="K30" s="72"/>
      <c r="L30" s="72"/>
      <c r="M30" s="74"/>
      <c r="N30" s="74"/>
      <c r="O30" s="46"/>
      <c r="P30" s="46"/>
    </row>
    <row r="31" spans="1:18" ht="17.399999999999999">
      <c r="A31" s="213" t="s">
        <v>410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79"/>
      <c r="Q31" s="79"/>
      <c r="R31" s="79"/>
    </row>
    <row r="32" spans="1:18">
      <c r="A32" s="214" t="s">
        <v>308</v>
      </c>
      <c r="B32" s="214"/>
      <c r="D32" s="46"/>
      <c r="F32" s="46"/>
      <c r="G32" s="46"/>
      <c r="H32" s="46"/>
      <c r="I32" s="46"/>
      <c r="J32" s="46"/>
      <c r="K32" s="46"/>
      <c r="M32" s="215">
        <v>39690</v>
      </c>
      <c r="N32" s="215"/>
      <c r="O32" s="215"/>
      <c r="Q32" s="54"/>
    </row>
    <row r="33" spans="1:18">
      <c r="A33" s="46"/>
      <c r="F33" s="46"/>
      <c r="G33" s="46"/>
      <c r="H33" s="46"/>
      <c r="I33" s="46"/>
      <c r="J33" s="46"/>
      <c r="K33" s="46"/>
    </row>
    <row r="34" spans="1:18">
      <c r="A34" s="216" t="s">
        <v>177</v>
      </c>
      <c r="B34" s="216"/>
      <c r="C34" s="216"/>
      <c r="D34" s="217" t="s">
        <v>202</v>
      </c>
      <c r="E34" s="217"/>
      <c r="F34" s="214">
        <v>589</v>
      </c>
      <c r="G34" s="214"/>
      <c r="H34" s="217" t="s">
        <v>176</v>
      </c>
      <c r="I34" s="217"/>
      <c r="J34" s="217"/>
      <c r="L34" s="214">
        <v>1999</v>
      </c>
      <c r="M34" s="214"/>
      <c r="N34" s="54" t="s">
        <v>175</v>
      </c>
      <c r="Q34" s="54"/>
    </row>
    <row r="35" spans="1:18">
      <c r="A35" s="46"/>
      <c r="D35" s="217" t="s">
        <v>203</v>
      </c>
      <c r="E35" s="217"/>
      <c r="F35" s="246">
        <v>769.8</v>
      </c>
      <c r="G35" s="246"/>
      <c r="H35" s="217" t="s">
        <v>319</v>
      </c>
      <c r="I35" s="217"/>
      <c r="J35" s="217"/>
      <c r="K35" s="217"/>
      <c r="L35" s="214">
        <v>2007</v>
      </c>
      <c r="M35" s="214"/>
      <c r="N35" s="54" t="s">
        <v>0</v>
      </c>
    </row>
    <row r="36" spans="1:18">
      <c r="A36" s="46"/>
      <c r="D36" s="46"/>
      <c r="I36" s="70"/>
      <c r="J36" s="70"/>
      <c r="K36" s="45"/>
      <c r="L36" s="45"/>
      <c r="M36" s="45"/>
      <c r="N36" s="45"/>
      <c r="O36" s="46"/>
      <c r="P36" s="63"/>
      <c r="Q36" s="54"/>
    </row>
    <row r="37" spans="1:18" s="71" customFormat="1">
      <c r="A37" s="68" t="s">
        <v>30</v>
      </c>
      <c r="B37" s="209" t="s">
        <v>31</v>
      </c>
      <c r="C37" s="209"/>
      <c r="D37" s="68" t="s">
        <v>67</v>
      </c>
      <c r="E37" s="71" t="s">
        <v>1</v>
      </c>
      <c r="F37" s="209" t="s">
        <v>72</v>
      </c>
      <c r="G37" s="209"/>
      <c r="H37" s="209"/>
      <c r="I37" s="209"/>
      <c r="J37" s="209" t="s">
        <v>73</v>
      </c>
      <c r="K37" s="209"/>
      <c r="L37" s="209"/>
      <c r="M37" s="209"/>
      <c r="N37" s="68" t="s">
        <v>3</v>
      </c>
      <c r="O37" s="68" t="s">
        <v>6</v>
      </c>
    </row>
    <row r="38" spans="1:18">
      <c r="A38" s="46">
        <v>1</v>
      </c>
      <c r="B38" s="45" t="s">
        <v>262</v>
      </c>
      <c r="C38" s="45" t="s">
        <v>76</v>
      </c>
      <c r="D38" s="46">
        <v>1986</v>
      </c>
      <c r="E38" s="54" t="s">
        <v>186</v>
      </c>
      <c r="F38" s="72">
        <v>95</v>
      </c>
      <c r="G38" s="72">
        <v>94</v>
      </c>
      <c r="H38" s="72">
        <v>95</v>
      </c>
      <c r="I38" s="73">
        <f t="shared" ref="I38:I52" si="7">SUM(F38:H38)</f>
        <v>284</v>
      </c>
      <c r="J38" s="72">
        <v>95</v>
      </c>
      <c r="K38" s="72">
        <v>91</v>
      </c>
      <c r="L38" s="72">
        <v>97</v>
      </c>
      <c r="M38" s="74">
        <f t="shared" ref="M38:M52" si="8">SUM(J38:L38)</f>
        <v>283</v>
      </c>
      <c r="N38" s="74">
        <f t="shared" ref="N38:N52" si="9">I38+M38</f>
        <v>567</v>
      </c>
      <c r="O38" s="46" t="s">
        <v>34</v>
      </c>
      <c r="P38" s="75"/>
      <c r="R38" s="62"/>
    </row>
    <row r="39" spans="1:18">
      <c r="A39" s="46">
        <v>2</v>
      </c>
      <c r="B39" s="45" t="s">
        <v>268</v>
      </c>
      <c r="C39" s="45" t="s">
        <v>269</v>
      </c>
      <c r="D39" s="46">
        <v>1987</v>
      </c>
      <c r="E39" s="45" t="s">
        <v>7</v>
      </c>
      <c r="F39" s="46">
        <v>91</v>
      </c>
      <c r="G39" s="46">
        <v>98</v>
      </c>
      <c r="H39" s="46">
        <v>94</v>
      </c>
      <c r="I39" s="62">
        <f t="shared" si="7"/>
        <v>283</v>
      </c>
      <c r="J39" s="46">
        <v>95</v>
      </c>
      <c r="K39" s="46">
        <v>93</v>
      </c>
      <c r="L39" s="46">
        <v>91</v>
      </c>
      <c r="M39" s="76">
        <f t="shared" si="8"/>
        <v>279</v>
      </c>
      <c r="N39" s="76">
        <f t="shared" si="9"/>
        <v>562</v>
      </c>
      <c r="O39" s="46" t="s">
        <v>34</v>
      </c>
      <c r="P39" s="75"/>
      <c r="R39" s="62"/>
    </row>
    <row r="40" spans="1:18">
      <c r="A40" s="46">
        <v>3</v>
      </c>
      <c r="B40" s="45" t="s">
        <v>322</v>
      </c>
      <c r="C40" s="45" t="s">
        <v>323</v>
      </c>
      <c r="D40" s="46">
        <v>1973</v>
      </c>
      <c r="E40" s="54" t="s">
        <v>186</v>
      </c>
      <c r="F40" s="46">
        <v>95</v>
      </c>
      <c r="G40" s="46">
        <v>92</v>
      </c>
      <c r="H40" s="46">
        <v>91</v>
      </c>
      <c r="I40" s="62">
        <f t="shared" si="7"/>
        <v>278</v>
      </c>
      <c r="J40" s="46">
        <v>94</v>
      </c>
      <c r="K40" s="46">
        <v>91</v>
      </c>
      <c r="L40" s="46">
        <v>95</v>
      </c>
      <c r="M40" s="76">
        <f t="shared" si="8"/>
        <v>280</v>
      </c>
      <c r="N40" s="76">
        <f t="shared" si="9"/>
        <v>558</v>
      </c>
      <c r="O40" s="46" t="s">
        <v>34</v>
      </c>
      <c r="P40" s="75"/>
      <c r="R40" s="62"/>
    </row>
    <row r="41" spans="1:18">
      <c r="A41" s="46">
        <v>4</v>
      </c>
      <c r="B41" s="45" t="s">
        <v>263</v>
      </c>
      <c r="C41" s="45" t="s">
        <v>264</v>
      </c>
      <c r="D41" s="46">
        <v>1985</v>
      </c>
      <c r="E41" s="45" t="s">
        <v>134</v>
      </c>
      <c r="F41" s="46">
        <v>91</v>
      </c>
      <c r="G41" s="46">
        <v>93</v>
      </c>
      <c r="H41" s="46">
        <v>93</v>
      </c>
      <c r="I41" s="62">
        <f t="shared" si="7"/>
        <v>277</v>
      </c>
      <c r="J41" s="46">
        <v>91</v>
      </c>
      <c r="K41" s="46">
        <v>90</v>
      </c>
      <c r="L41" s="46">
        <v>96</v>
      </c>
      <c r="M41" s="76">
        <f t="shared" si="8"/>
        <v>277</v>
      </c>
      <c r="N41" s="76">
        <f t="shared" si="9"/>
        <v>554</v>
      </c>
      <c r="O41" s="46" t="s">
        <v>35</v>
      </c>
      <c r="P41" s="75"/>
      <c r="R41" s="62"/>
    </row>
    <row r="42" spans="1:18">
      <c r="A42" s="169">
        <v>5</v>
      </c>
      <c r="B42" s="186" t="s">
        <v>280</v>
      </c>
      <c r="C42" s="186" t="s">
        <v>281</v>
      </c>
      <c r="D42" s="169">
        <v>1990</v>
      </c>
      <c r="E42" s="186" t="s">
        <v>71</v>
      </c>
      <c r="F42" s="169">
        <v>90</v>
      </c>
      <c r="G42" s="169">
        <v>96</v>
      </c>
      <c r="H42" s="169">
        <v>95</v>
      </c>
      <c r="I42" s="167">
        <f t="shared" si="7"/>
        <v>281</v>
      </c>
      <c r="J42" s="169">
        <v>94</v>
      </c>
      <c r="K42" s="169">
        <v>89</v>
      </c>
      <c r="L42" s="169">
        <v>90</v>
      </c>
      <c r="M42" s="187">
        <f t="shared" si="8"/>
        <v>273</v>
      </c>
      <c r="N42" s="187">
        <f t="shared" si="9"/>
        <v>554</v>
      </c>
      <c r="O42" s="169" t="s">
        <v>35</v>
      </c>
      <c r="P42" s="75"/>
      <c r="R42" s="62"/>
    </row>
    <row r="43" spans="1:18">
      <c r="A43" s="46">
        <v>6</v>
      </c>
      <c r="B43" s="45" t="s">
        <v>324</v>
      </c>
      <c r="C43" s="45" t="s">
        <v>77</v>
      </c>
      <c r="D43" s="46">
        <v>1957</v>
      </c>
      <c r="E43" s="45" t="s">
        <v>134</v>
      </c>
      <c r="F43" s="46">
        <v>93</v>
      </c>
      <c r="G43" s="46">
        <v>87</v>
      </c>
      <c r="H43" s="46">
        <v>94</v>
      </c>
      <c r="I43" s="62">
        <f t="shared" si="7"/>
        <v>274</v>
      </c>
      <c r="J43" s="46">
        <v>90</v>
      </c>
      <c r="K43" s="46">
        <v>96</v>
      </c>
      <c r="L43" s="46">
        <v>92</v>
      </c>
      <c r="M43" s="76">
        <f t="shared" si="8"/>
        <v>278</v>
      </c>
      <c r="N43" s="76">
        <f t="shared" si="9"/>
        <v>552</v>
      </c>
      <c r="O43" s="46" t="s">
        <v>35</v>
      </c>
      <c r="P43" s="75"/>
      <c r="R43" s="62"/>
    </row>
    <row r="44" spans="1:18">
      <c r="A44" s="46">
        <v>7</v>
      </c>
      <c r="B44" s="54" t="s">
        <v>196</v>
      </c>
      <c r="C44" s="54" t="s">
        <v>171</v>
      </c>
      <c r="D44" s="46">
        <v>1977</v>
      </c>
      <c r="E44" s="54" t="s">
        <v>7</v>
      </c>
      <c r="F44" s="46">
        <v>89</v>
      </c>
      <c r="G44" s="46">
        <v>87</v>
      </c>
      <c r="H44" s="46">
        <v>87</v>
      </c>
      <c r="I44" s="62">
        <f t="shared" si="7"/>
        <v>263</v>
      </c>
      <c r="J44" s="46">
        <v>90</v>
      </c>
      <c r="K44" s="46">
        <v>95</v>
      </c>
      <c r="L44" s="46">
        <v>98</v>
      </c>
      <c r="M44" s="76">
        <f t="shared" si="8"/>
        <v>283</v>
      </c>
      <c r="N44" s="76">
        <f t="shared" si="9"/>
        <v>546</v>
      </c>
      <c r="O44" s="46" t="s">
        <v>35</v>
      </c>
      <c r="P44" s="75"/>
      <c r="R44" s="62"/>
    </row>
    <row r="45" spans="1:18">
      <c r="A45" s="46">
        <v>8</v>
      </c>
      <c r="B45" s="45" t="s">
        <v>273</v>
      </c>
      <c r="C45" s="45" t="s">
        <v>274</v>
      </c>
      <c r="D45" s="46">
        <v>1987</v>
      </c>
      <c r="E45" s="54" t="s">
        <v>186</v>
      </c>
      <c r="F45" s="46">
        <v>90</v>
      </c>
      <c r="G45" s="46">
        <v>90</v>
      </c>
      <c r="H45" s="46">
        <v>90</v>
      </c>
      <c r="I45" s="62">
        <f t="shared" si="7"/>
        <v>270</v>
      </c>
      <c r="J45" s="46">
        <v>93</v>
      </c>
      <c r="K45" s="46">
        <v>93</v>
      </c>
      <c r="L45" s="46">
        <v>90</v>
      </c>
      <c r="M45" s="76">
        <f t="shared" si="8"/>
        <v>276</v>
      </c>
      <c r="N45" s="76">
        <f t="shared" si="9"/>
        <v>546</v>
      </c>
      <c r="O45" s="46" t="s">
        <v>35</v>
      </c>
      <c r="P45" s="75"/>
      <c r="R45" s="62"/>
    </row>
    <row r="46" spans="1:18">
      <c r="A46" s="169">
        <v>9</v>
      </c>
      <c r="B46" s="186" t="s">
        <v>262</v>
      </c>
      <c r="C46" s="186" t="s">
        <v>279</v>
      </c>
      <c r="D46" s="169">
        <v>1993</v>
      </c>
      <c r="E46" s="186" t="s">
        <v>71</v>
      </c>
      <c r="F46" s="169">
        <v>90</v>
      </c>
      <c r="G46" s="169">
        <v>90</v>
      </c>
      <c r="H46" s="169">
        <v>93</v>
      </c>
      <c r="I46" s="167">
        <f t="shared" si="7"/>
        <v>273</v>
      </c>
      <c r="J46" s="169">
        <v>90</v>
      </c>
      <c r="K46" s="169">
        <v>91</v>
      </c>
      <c r="L46" s="169">
        <v>90</v>
      </c>
      <c r="M46" s="187">
        <f t="shared" si="8"/>
        <v>271</v>
      </c>
      <c r="N46" s="187">
        <f t="shared" si="9"/>
        <v>544</v>
      </c>
      <c r="O46" s="169" t="s">
        <v>35</v>
      </c>
      <c r="P46" s="75"/>
      <c r="R46" s="62"/>
    </row>
    <row r="47" spans="1:18">
      <c r="A47" s="46">
        <v>10</v>
      </c>
      <c r="B47" s="67" t="s">
        <v>266</v>
      </c>
      <c r="C47" s="67" t="s">
        <v>267</v>
      </c>
      <c r="D47" s="78">
        <v>1987</v>
      </c>
      <c r="E47" s="67" t="s">
        <v>169</v>
      </c>
      <c r="F47" s="46">
        <v>93</v>
      </c>
      <c r="G47" s="46">
        <v>91</v>
      </c>
      <c r="H47" s="46">
        <v>89</v>
      </c>
      <c r="I47" s="62">
        <f t="shared" si="7"/>
        <v>273</v>
      </c>
      <c r="J47" s="46">
        <v>85</v>
      </c>
      <c r="K47" s="46">
        <v>89</v>
      </c>
      <c r="L47" s="46">
        <v>96</v>
      </c>
      <c r="M47" s="76">
        <f t="shared" si="8"/>
        <v>270</v>
      </c>
      <c r="N47" s="76">
        <f t="shared" si="9"/>
        <v>543</v>
      </c>
      <c r="O47" s="46" t="s">
        <v>35</v>
      </c>
      <c r="P47" s="75"/>
      <c r="R47" s="62"/>
    </row>
    <row r="48" spans="1:18">
      <c r="A48" s="169">
        <v>11</v>
      </c>
      <c r="B48" s="186" t="s">
        <v>275</v>
      </c>
      <c r="C48" s="186" t="s">
        <v>276</v>
      </c>
      <c r="D48" s="169">
        <v>1973</v>
      </c>
      <c r="E48" s="186" t="s">
        <v>71</v>
      </c>
      <c r="F48" s="169">
        <v>92</v>
      </c>
      <c r="G48" s="169">
        <v>90</v>
      </c>
      <c r="H48" s="169">
        <v>93</v>
      </c>
      <c r="I48" s="167">
        <f t="shared" si="7"/>
        <v>275</v>
      </c>
      <c r="J48" s="169">
        <v>87</v>
      </c>
      <c r="K48" s="169">
        <v>90</v>
      </c>
      <c r="L48" s="169">
        <v>90</v>
      </c>
      <c r="M48" s="187">
        <f t="shared" si="8"/>
        <v>267</v>
      </c>
      <c r="N48" s="187">
        <f t="shared" si="9"/>
        <v>542</v>
      </c>
      <c r="O48" s="169" t="s">
        <v>35</v>
      </c>
      <c r="P48" s="75"/>
      <c r="R48" s="62"/>
    </row>
    <row r="49" spans="1:18">
      <c r="A49" s="46">
        <v>12</v>
      </c>
      <c r="B49" s="45" t="s">
        <v>325</v>
      </c>
      <c r="C49" s="45" t="s">
        <v>326</v>
      </c>
      <c r="D49" s="46">
        <v>1978</v>
      </c>
      <c r="E49" s="45" t="s">
        <v>134</v>
      </c>
      <c r="F49" s="46">
        <v>90</v>
      </c>
      <c r="G49" s="46">
        <v>87</v>
      </c>
      <c r="H49" s="46">
        <v>96</v>
      </c>
      <c r="I49" s="62">
        <f t="shared" si="7"/>
        <v>273</v>
      </c>
      <c r="J49" s="46">
        <v>88</v>
      </c>
      <c r="K49" s="46">
        <v>89</v>
      </c>
      <c r="L49" s="46">
        <v>90</v>
      </c>
      <c r="M49" s="76">
        <f t="shared" si="8"/>
        <v>267</v>
      </c>
      <c r="N49" s="76">
        <f t="shared" si="9"/>
        <v>540</v>
      </c>
      <c r="O49" s="46" t="s">
        <v>35</v>
      </c>
      <c r="P49" s="46"/>
      <c r="R49" s="62"/>
    </row>
    <row r="50" spans="1:18">
      <c r="A50" s="46">
        <v>13</v>
      </c>
      <c r="B50" s="45" t="s">
        <v>266</v>
      </c>
      <c r="C50" s="45" t="s">
        <v>272</v>
      </c>
      <c r="D50" s="46">
        <v>1982</v>
      </c>
      <c r="E50" s="45" t="s">
        <v>7</v>
      </c>
      <c r="F50" s="46">
        <v>92</v>
      </c>
      <c r="G50" s="46">
        <v>92</v>
      </c>
      <c r="H50" s="46">
        <v>91</v>
      </c>
      <c r="I50" s="62">
        <f t="shared" si="7"/>
        <v>275</v>
      </c>
      <c r="J50" s="55">
        <v>84</v>
      </c>
      <c r="K50" s="55">
        <v>88</v>
      </c>
      <c r="L50" s="55">
        <v>90</v>
      </c>
      <c r="M50" s="76">
        <f t="shared" si="8"/>
        <v>262</v>
      </c>
      <c r="N50" s="76">
        <f t="shared" si="9"/>
        <v>537</v>
      </c>
      <c r="O50" s="46" t="s">
        <v>35</v>
      </c>
      <c r="P50" s="46"/>
      <c r="R50" s="62"/>
    </row>
    <row r="51" spans="1:18">
      <c r="A51" s="46">
        <v>14</v>
      </c>
      <c r="B51" s="67" t="s">
        <v>327</v>
      </c>
      <c r="C51" s="67" t="s">
        <v>282</v>
      </c>
      <c r="D51" s="54">
        <v>1989</v>
      </c>
      <c r="E51" s="67" t="s">
        <v>169</v>
      </c>
      <c r="F51" s="46">
        <v>92</v>
      </c>
      <c r="G51" s="46">
        <v>88</v>
      </c>
      <c r="H51" s="46">
        <v>92</v>
      </c>
      <c r="I51" s="62">
        <f t="shared" si="7"/>
        <v>272</v>
      </c>
      <c r="J51" s="46">
        <v>82</v>
      </c>
      <c r="K51" s="46">
        <v>78</v>
      </c>
      <c r="L51" s="46">
        <v>77</v>
      </c>
      <c r="M51" s="76">
        <f t="shared" si="8"/>
        <v>237</v>
      </c>
      <c r="N51" s="76">
        <f t="shared" si="9"/>
        <v>509</v>
      </c>
      <c r="O51" s="46"/>
      <c r="P51" s="46"/>
      <c r="R51" s="62"/>
    </row>
    <row r="52" spans="1:18">
      <c r="A52" s="46">
        <v>15</v>
      </c>
      <c r="B52" s="54" t="s">
        <v>277</v>
      </c>
      <c r="C52" s="54" t="s">
        <v>278</v>
      </c>
      <c r="D52" s="78">
        <v>1990</v>
      </c>
      <c r="E52" s="67" t="s">
        <v>169</v>
      </c>
      <c r="F52" s="72">
        <v>90</v>
      </c>
      <c r="G52" s="72">
        <v>87</v>
      </c>
      <c r="H52" s="72">
        <v>90</v>
      </c>
      <c r="I52" s="73">
        <f t="shared" si="7"/>
        <v>267</v>
      </c>
      <c r="J52" s="72">
        <v>77</v>
      </c>
      <c r="K52" s="72">
        <v>68</v>
      </c>
      <c r="L52" s="72">
        <v>70</v>
      </c>
      <c r="M52" s="74">
        <f t="shared" si="8"/>
        <v>215</v>
      </c>
      <c r="N52" s="74">
        <f t="shared" si="9"/>
        <v>482</v>
      </c>
      <c r="O52" s="46"/>
      <c r="P52" s="46"/>
      <c r="R52" s="62"/>
    </row>
    <row r="53" spans="1:18">
      <c r="A53" s="46"/>
      <c r="D53" s="78"/>
      <c r="E53" s="67"/>
      <c r="F53" s="72"/>
      <c r="G53" s="72"/>
      <c r="H53" s="72"/>
      <c r="I53" s="73"/>
      <c r="J53" s="72"/>
      <c r="K53" s="72"/>
      <c r="L53" s="72"/>
      <c r="M53" s="74"/>
      <c r="N53" s="74"/>
      <c r="O53" s="46"/>
      <c r="P53" s="46"/>
      <c r="R53" s="62"/>
    </row>
    <row r="54" spans="1:18">
      <c r="A54" s="46"/>
      <c r="B54" s="67"/>
      <c r="C54" s="67"/>
      <c r="D54" s="78"/>
      <c r="E54" s="67"/>
      <c r="F54" s="72"/>
      <c r="G54" s="72"/>
      <c r="H54" s="72"/>
      <c r="I54" s="73"/>
      <c r="J54" s="72"/>
      <c r="K54" s="72"/>
      <c r="L54" s="72"/>
      <c r="M54" s="74"/>
      <c r="N54" s="74"/>
      <c r="O54" s="46"/>
      <c r="P54" s="46"/>
    </row>
    <row r="55" spans="1:18">
      <c r="A55" s="245" t="s">
        <v>140</v>
      </c>
      <c r="B55" s="245"/>
      <c r="C55" s="67"/>
      <c r="D55" s="78"/>
      <c r="E55" s="67" t="s">
        <v>231</v>
      </c>
      <c r="F55" s="72"/>
      <c r="G55" s="72"/>
      <c r="H55" s="72"/>
      <c r="I55" s="73"/>
      <c r="J55" s="72"/>
      <c r="K55" s="72"/>
      <c r="L55" s="72"/>
      <c r="M55" s="74"/>
      <c r="N55" s="74"/>
      <c r="O55" s="46"/>
      <c r="P55" s="46"/>
    </row>
    <row r="56" spans="1:18">
      <c r="A56" s="46"/>
      <c r="B56" s="67"/>
      <c r="C56" s="67"/>
      <c r="D56" s="78"/>
      <c r="E56" s="67"/>
      <c r="F56" s="72"/>
      <c r="G56" s="72"/>
      <c r="H56" s="72"/>
      <c r="I56" s="73"/>
      <c r="J56" s="72"/>
      <c r="K56" s="72"/>
      <c r="L56" s="72"/>
      <c r="M56" s="74"/>
      <c r="N56" s="74"/>
      <c r="O56" s="46"/>
      <c r="P56" s="46"/>
    </row>
    <row r="57" spans="1:18">
      <c r="A57" s="46"/>
      <c r="B57" s="45"/>
      <c r="C57" s="45"/>
      <c r="D57" s="46"/>
      <c r="E57" s="45"/>
      <c r="F57" s="72"/>
      <c r="G57" s="72"/>
      <c r="H57" s="72"/>
      <c r="I57" s="73"/>
      <c r="J57" s="72"/>
      <c r="K57" s="72"/>
      <c r="L57" s="72"/>
      <c r="M57" s="74"/>
      <c r="N57" s="74"/>
      <c r="O57" s="46"/>
      <c r="P57" s="46"/>
    </row>
    <row r="58" spans="1:18">
      <c r="A58" s="217" t="s">
        <v>283</v>
      </c>
      <c r="B58" s="217"/>
      <c r="C58" s="217"/>
      <c r="D58" s="46"/>
      <c r="E58" s="45" t="s">
        <v>228</v>
      </c>
      <c r="F58" s="72"/>
      <c r="G58" s="72"/>
      <c r="H58" s="72"/>
      <c r="I58" s="73"/>
      <c r="J58" s="72"/>
      <c r="K58" s="72"/>
      <c r="L58" s="72"/>
      <c r="M58" s="74"/>
      <c r="N58" s="74"/>
      <c r="O58" s="46"/>
      <c r="P58" s="46"/>
    </row>
    <row r="59" spans="1:18">
      <c r="A59" s="45"/>
      <c r="B59" s="45"/>
      <c r="C59" s="45"/>
      <c r="D59" s="46"/>
      <c r="E59" s="45"/>
      <c r="F59" s="72"/>
      <c r="G59" s="72"/>
      <c r="H59" s="72"/>
      <c r="I59" s="73"/>
      <c r="J59" s="72"/>
      <c r="K59" s="72"/>
      <c r="L59" s="72"/>
      <c r="M59" s="74"/>
      <c r="N59" s="74"/>
      <c r="O59" s="46"/>
      <c r="P59" s="46"/>
    </row>
    <row r="60" spans="1:18">
      <c r="A60" s="45"/>
      <c r="B60" s="45"/>
      <c r="C60" s="45"/>
      <c r="D60" s="46"/>
      <c r="E60" s="45"/>
      <c r="F60" s="72"/>
      <c r="G60" s="72"/>
      <c r="H60" s="72"/>
      <c r="I60" s="73"/>
      <c r="J60" s="72"/>
      <c r="K60" s="72"/>
      <c r="L60" s="72"/>
      <c r="M60" s="74"/>
      <c r="N60" s="74"/>
      <c r="O60" s="46"/>
      <c r="P60" s="46"/>
    </row>
    <row r="61" spans="1:18">
      <c r="A61" s="45"/>
      <c r="B61" s="45"/>
      <c r="C61" s="45"/>
      <c r="D61" s="46"/>
      <c r="E61" s="45"/>
      <c r="F61" s="72"/>
      <c r="G61" s="72"/>
      <c r="H61" s="72"/>
      <c r="I61" s="73"/>
      <c r="J61" s="72"/>
      <c r="K61" s="72"/>
      <c r="L61" s="72"/>
      <c r="M61" s="74"/>
      <c r="N61" s="74"/>
      <c r="O61" s="46"/>
      <c r="P61" s="46"/>
    </row>
    <row r="62" spans="1:18">
      <c r="A62" s="45"/>
      <c r="B62" s="45"/>
      <c r="C62" s="45"/>
      <c r="D62" s="46"/>
      <c r="E62" s="45"/>
      <c r="F62" s="72"/>
      <c r="G62" s="72"/>
      <c r="H62" s="72"/>
      <c r="I62" s="73"/>
      <c r="J62" s="72"/>
      <c r="K62" s="72"/>
      <c r="L62" s="72"/>
      <c r="M62" s="74"/>
      <c r="N62" s="74"/>
      <c r="O62" s="46"/>
      <c r="P62" s="46"/>
    </row>
    <row r="63" spans="1:18" ht="17.399999999999999">
      <c r="A63" s="213" t="s">
        <v>410</v>
      </c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79"/>
      <c r="O63" s="79"/>
      <c r="P63" s="79"/>
      <c r="Q63" s="79"/>
    </row>
    <row r="64" spans="1:18">
      <c r="A64" s="214" t="s">
        <v>308</v>
      </c>
      <c r="B64" s="214"/>
      <c r="D64" s="46"/>
      <c r="F64" s="46"/>
      <c r="I64" s="215">
        <v>39690</v>
      </c>
      <c r="J64" s="215"/>
      <c r="K64" s="215"/>
      <c r="L64" s="215"/>
      <c r="M64" s="215"/>
      <c r="Q64" s="54"/>
    </row>
    <row r="65" spans="1:17">
      <c r="A65" s="46"/>
      <c r="D65" s="46"/>
      <c r="F65" s="46"/>
      <c r="G65" s="46"/>
      <c r="H65" s="46"/>
      <c r="I65" s="46"/>
      <c r="J65" s="46"/>
      <c r="K65" s="46"/>
      <c r="L65" s="46"/>
    </row>
    <row r="66" spans="1:17">
      <c r="A66" s="216" t="s">
        <v>177</v>
      </c>
      <c r="B66" s="216"/>
      <c r="C66" s="216"/>
      <c r="D66" s="54" t="s">
        <v>202</v>
      </c>
      <c r="E66" s="46">
        <v>1712</v>
      </c>
      <c r="F66" s="217" t="s">
        <v>186</v>
      </c>
      <c r="G66" s="217"/>
      <c r="H66" s="217"/>
      <c r="I66" s="217"/>
      <c r="J66" s="214">
        <v>2001</v>
      </c>
      <c r="K66" s="214"/>
      <c r="L66" s="214" t="s">
        <v>307</v>
      </c>
      <c r="M66" s="214"/>
      <c r="Q66" s="54"/>
    </row>
    <row r="67" spans="1:17">
      <c r="A67" s="63"/>
      <c r="B67" s="63"/>
      <c r="C67" s="63"/>
      <c r="D67" s="63"/>
      <c r="E67" s="63"/>
      <c r="F67" s="218" t="s">
        <v>411</v>
      </c>
      <c r="G67" s="218"/>
      <c r="H67" s="218"/>
      <c r="I67" s="218"/>
      <c r="J67" s="80"/>
      <c r="O67" s="46"/>
    </row>
    <row r="68" spans="1:17">
      <c r="A68" s="63"/>
      <c r="B68" s="63"/>
      <c r="C68" s="63"/>
      <c r="D68" s="63"/>
      <c r="E68" s="63"/>
      <c r="F68" s="218" t="s">
        <v>412</v>
      </c>
      <c r="G68" s="218"/>
      <c r="H68" s="218"/>
      <c r="I68" s="218"/>
    </row>
    <row r="69" spans="1:17">
      <c r="A69" s="63"/>
      <c r="B69" s="63"/>
      <c r="C69" s="63"/>
      <c r="D69" s="63"/>
      <c r="E69" s="63"/>
      <c r="F69" s="218" t="s">
        <v>413</v>
      </c>
      <c r="G69" s="218"/>
      <c r="H69" s="218"/>
      <c r="I69" s="218"/>
    </row>
    <row r="70" spans="1:17">
      <c r="A70" s="62"/>
      <c r="B70" s="62"/>
      <c r="C70" s="62"/>
      <c r="D70" s="62"/>
      <c r="E70" s="62"/>
      <c r="K70" s="69"/>
      <c r="L70" s="69"/>
      <c r="M70" s="69"/>
      <c r="N70" s="69"/>
    </row>
    <row r="71" spans="1:17">
      <c r="A71" s="62"/>
      <c r="B71" s="62"/>
      <c r="C71" s="62"/>
      <c r="D71" s="62"/>
      <c r="E71" s="62"/>
      <c r="K71" s="69"/>
      <c r="L71" s="69"/>
      <c r="M71" s="69"/>
      <c r="N71" s="69"/>
    </row>
    <row r="72" spans="1:17" s="71" customFormat="1">
      <c r="A72" s="68" t="s">
        <v>30</v>
      </c>
      <c r="B72" s="71" t="s">
        <v>414</v>
      </c>
      <c r="C72" s="208" t="s">
        <v>415</v>
      </c>
      <c r="D72" s="208"/>
      <c r="E72" s="208"/>
      <c r="F72" s="208"/>
      <c r="G72" s="208"/>
      <c r="H72" s="209" t="s">
        <v>416</v>
      </c>
      <c r="I72" s="209"/>
      <c r="Q72" s="68"/>
    </row>
    <row r="73" spans="1:17">
      <c r="A73" s="62" t="s">
        <v>34</v>
      </c>
      <c r="B73" s="63" t="s">
        <v>186</v>
      </c>
      <c r="C73" s="217" t="s">
        <v>445</v>
      </c>
      <c r="D73" s="217"/>
      <c r="E73" s="217"/>
      <c r="F73" s="217"/>
      <c r="G73" s="217"/>
      <c r="H73" s="216">
        <v>1671</v>
      </c>
      <c r="I73" s="216"/>
    </row>
    <row r="74" spans="1:17">
      <c r="A74" s="62" t="s">
        <v>35</v>
      </c>
      <c r="B74" s="63" t="s">
        <v>134</v>
      </c>
      <c r="C74" s="217" t="s">
        <v>418</v>
      </c>
      <c r="D74" s="217"/>
      <c r="E74" s="217"/>
      <c r="F74" s="217"/>
      <c r="G74" s="217"/>
      <c r="H74" s="216">
        <v>1646</v>
      </c>
      <c r="I74" s="216"/>
    </row>
    <row r="75" spans="1:17">
      <c r="A75" s="62" t="s">
        <v>36</v>
      </c>
      <c r="B75" s="63" t="s">
        <v>417</v>
      </c>
      <c r="C75" s="217" t="s">
        <v>419</v>
      </c>
      <c r="D75" s="217"/>
      <c r="E75" s="217"/>
      <c r="F75" s="217"/>
      <c r="G75" s="217"/>
      <c r="H75" s="216">
        <v>1645</v>
      </c>
      <c r="I75" s="216"/>
    </row>
    <row r="76" spans="1:17">
      <c r="A76" s="46">
        <v>4</v>
      </c>
      <c r="B76" s="54" t="s">
        <v>71</v>
      </c>
      <c r="C76" s="217" t="s">
        <v>420</v>
      </c>
      <c r="D76" s="217"/>
      <c r="E76" s="217"/>
      <c r="F76" s="217"/>
      <c r="G76" s="217"/>
      <c r="H76" s="216">
        <v>1640</v>
      </c>
      <c r="I76" s="216"/>
    </row>
    <row r="77" spans="1:17">
      <c r="A77" s="46">
        <v>5</v>
      </c>
      <c r="B77" s="54" t="s">
        <v>169</v>
      </c>
      <c r="C77" s="217" t="s">
        <v>421</v>
      </c>
      <c r="D77" s="217"/>
      <c r="E77" s="217"/>
      <c r="F77" s="217"/>
      <c r="G77" s="217"/>
      <c r="H77" s="216">
        <v>1534</v>
      </c>
      <c r="I77" s="216"/>
    </row>
    <row r="80" spans="1:17">
      <c r="A80" s="245" t="s">
        <v>140</v>
      </c>
      <c r="B80" s="245"/>
      <c r="C80" s="67"/>
      <c r="D80" s="245" t="s">
        <v>231</v>
      </c>
      <c r="E80" s="245"/>
      <c r="F80" s="72"/>
      <c r="G80" s="72"/>
      <c r="H80" s="72"/>
      <c r="I80" s="73"/>
      <c r="J80" s="72"/>
      <c r="K80" s="72"/>
      <c r="L80" s="72"/>
      <c r="M80" s="74"/>
      <c r="N80" s="74"/>
      <c r="O80" s="46"/>
      <c r="P80" s="46"/>
    </row>
    <row r="81" spans="1:16">
      <c r="A81" s="46"/>
      <c r="B81" s="67"/>
      <c r="C81" s="67"/>
      <c r="D81" s="78"/>
      <c r="E81" s="67"/>
      <c r="F81" s="72"/>
      <c r="G81" s="72"/>
      <c r="H81" s="72"/>
      <c r="I81" s="73"/>
      <c r="J81" s="72"/>
      <c r="K81" s="72"/>
      <c r="L81" s="72"/>
      <c r="M81" s="74"/>
      <c r="N81" s="74"/>
      <c r="O81" s="46"/>
      <c r="P81" s="46"/>
    </row>
    <row r="82" spans="1:16">
      <c r="A82" s="46"/>
      <c r="B82" s="45"/>
      <c r="C82" s="45"/>
      <c r="D82" s="46"/>
      <c r="E82" s="45"/>
      <c r="F82" s="72"/>
      <c r="G82" s="72"/>
      <c r="H82" s="72"/>
      <c r="I82" s="73"/>
      <c r="J82" s="72"/>
      <c r="K82" s="72"/>
      <c r="L82" s="72"/>
      <c r="M82" s="74"/>
      <c r="N82" s="74"/>
      <c r="O82" s="46"/>
      <c r="P82" s="46"/>
    </row>
    <row r="83" spans="1:16">
      <c r="A83" s="217" t="s">
        <v>283</v>
      </c>
      <c r="B83" s="217"/>
      <c r="C83" s="217"/>
      <c r="D83" s="217" t="s">
        <v>228</v>
      </c>
      <c r="E83" s="217"/>
      <c r="F83" s="72"/>
      <c r="G83" s="72"/>
      <c r="H83" s="72"/>
      <c r="I83" s="73"/>
      <c r="J83" s="72"/>
      <c r="K83" s="72"/>
      <c r="L83" s="72"/>
      <c r="M83" s="74"/>
      <c r="N83" s="74"/>
      <c r="O83" s="46"/>
      <c r="P83" s="46"/>
    </row>
  </sheetData>
  <mergeCells count="58">
    <mergeCell ref="P4:Q4"/>
    <mergeCell ref="N2:P2"/>
    <mergeCell ref="G4:H4"/>
    <mergeCell ref="K5:N5"/>
    <mergeCell ref="M32:O32"/>
    <mergeCell ref="F7:I7"/>
    <mergeCell ref="I5:J5"/>
    <mergeCell ref="J7:M7"/>
    <mergeCell ref="A1:R1"/>
    <mergeCell ref="F5:H5"/>
    <mergeCell ref="B7:C7"/>
    <mergeCell ref="A2:B2"/>
    <mergeCell ref="A4:E4"/>
    <mergeCell ref="J4:N4"/>
    <mergeCell ref="L66:M66"/>
    <mergeCell ref="F35:G35"/>
    <mergeCell ref="B37:C37"/>
    <mergeCell ref="F37:I37"/>
    <mergeCell ref="J37:M37"/>
    <mergeCell ref="H35:K35"/>
    <mergeCell ref="L35:M35"/>
    <mergeCell ref="A55:B55"/>
    <mergeCell ref="I64:M64"/>
    <mergeCell ref="F67:I67"/>
    <mergeCell ref="F68:I68"/>
    <mergeCell ref="F69:I69"/>
    <mergeCell ref="A64:B64"/>
    <mergeCell ref="F66:I66"/>
    <mergeCell ref="J66:K66"/>
    <mergeCell ref="A27:B27"/>
    <mergeCell ref="A30:C30"/>
    <mergeCell ref="D35:E35"/>
    <mergeCell ref="A31:O31"/>
    <mergeCell ref="A34:C34"/>
    <mergeCell ref="A32:B32"/>
    <mergeCell ref="D34:E34"/>
    <mergeCell ref="F34:G34"/>
    <mergeCell ref="H34:J34"/>
    <mergeCell ref="L34:M34"/>
    <mergeCell ref="C77:G77"/>
    <mergeCell ref="H73:I73"/>
    <mergeCell ref="H74:I74"/>
    <mergeCell ref="H75:I75"/>
    <mergeCell ref="H76:I76"/>
    <mergeCell ref="C73:G73"/>
    <mergeCell ref="C74:G74"/>
    <mergeCell ref="C75:G75"/>
    <mergeCell ref="C76:G76"/>
    <mergeCell ref="A80:B80"/>
    <mergeCell ref="A58:C58"/>
    <mergeCell ref="A83:C83"/>
    <mergeCell ref="A63:M63"/>
    <mergeCell ref="D83:E83"/>
    <mergeCell ref="D80:E80"/>
    <mergeCell ref="A66:C66"/>
    <mergeCell ref="H77:I77"/>
    <mergeCell ref="H72:I72"/>
    <mergeCell ref="C72:G7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1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zoomScaleNormal="100" zoomScaleSheetLayoutView="100" workbookViewId="0">
      <selection sqref="A1:Y1"/>
    </sheetView>
  </sheetViews>
  <sheetFormatPr defaultColWidth="6" defaultRowHeight="15.6"/>
  <cols>
    <col min="1" max="1" width="5.33203125" style="7" customWidth="1"/>
    <col min="2" max="2" width="12" style="7" customWidth="1"/>
    <col min="3" max="3" width="16.88671875" style="8" bestFit="1" customWidth="1"/>
    <col min="4" max="4" width="6.44140625" style="9" bestFit="1" customWidth="1"/>
    <col min="5" max="5" width="16.5546875" style="8" bestFit="1" customWidth="1"/>
    <col min="6" max="7" width="4.44140625" style="7" bestFit="1" customWidth="1"/>
    <col min="8" max="9" width="3.33203125" style="7" bestFit="1" customWidth="1"/>
    <col min="10" max="10" width="4.44140625" style="7" bestFit="1" customWidth="1"/>
    <col min="11" max="14" width="3.33203125" style="7" bestFit="1" customWidth="1"/>
    <col min="15" max="15" width="4.44140625" style="7" bestFit="1" customWidth="1"/>
    <col min="16" max="19" width="3.33203125" style="7" bestFit="1" customWidth="1"/>
    <col min="20" max="20" width="4.44140625" style="8" bestFit="1" customWidth="1"/>
    <col min="21" max="21" width="8.6640625" style="8" bestFit="1" customWidth="1"/>
    <col min="22" max="22" width="7.88671875" style="7" bestFit="1" customWidth="1"/>
    <col min="23" max="23" width="11.6640625" style="7" bestFit="1" customWidth="1"/>
    <col min="24" max="24" width="6.88671875" style="6" bestFit="1" customWidth="1"/>
    <col min="25" max="25" width="11.6640625" style="11" bestFit="1" customWidth="1"/>
    <col min="26" max="26" width="6" style="8" customWidth="1"/>
    <col min="27" max="27" width="6" style="7" customWidth="1"/>
    <col min="28" max="16384" width="6" style="8"/>
  </cols>
  <sheetData>
    <row r="1" spans="1:27" s="4" customFormat="1" ht="17.399999999999999">
      <c r="A1" s="248" t="s">
        <v>374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7" s="4" customFormat="1">
      <c r="A2" s="253" t="s">
        <v>308</v>
      </c>
      <c r="B2" s="253"/>
      <c r="C2" s="253"/>
      <c r="D2" s="6"/>
      <c r="F2" s="6"/>
      <c r="G2" s="6"/>
      <c r="H2" s="6"/>
      <c r="I2" s="6"/>
      <c r="J2" s="6"/>
      <c r="K2" s="7"/>
      <c r="L2" s="7"/>
      <c r="M2" s="7"/>
      <c r="W2" s="256">
        <v>39690</v>
      </c>
      <c r="X2" s="256"/>
      <c r="Y2" s="256"/>
    </row>
    <row r="3" spans="1:27">
      <c r="A3" s="255" t="s">
        <v>218</v>
      </c>
      <c r="B3" s="255"/>
      <c r="C3" s="255"/>
      <c r="D3" s="255"/>
      <c r="E3" s="255"/>
      <c r="F3" s="255"/>
      <c r="G3" s="255"/>
      <c r="H3" s="255"/>
      <c r="I3" s="255"/>
      <c r="J3" s="7" t="s">
        <v>126</v>
      </c>
      <c r="K3" s="249">
        <v>1159</v>
      </c>
      <c r="L3" s="249"/>
      <c r="M3" s="249" t="s">
        <v>125</v>
      </c>
      <c r="N3" s="249"/>
      <c r="O3" s="249"/>
      <c r="P3" s="249"/>
      <c r="Q3" s="249"/>
      <c r="R3" s="249">
        <v>2006</v>
      </c>
      <c r="S3" s="249"/>
      <c r="T3" s="249" t="s">
        <v>206</v>
      </c>
      <c r="U3" s="249"/>
    </row>
    <row r="4" spans="1:27" s="4" customFormat="1">
      <c r="H4" s="249" t="s">
        <v>207</v>
      </c>
      <c r="I4" s="249"/>
      <c r="J4" s="252">
        <v>1247.0999999999999</v>
      </c>
      <c r="K4" s="252"/>
      <c r="L4" s="252"/>
      <c r="M4" s="249" t="s">
        <v>200</v>
      </c>
      <c r="N4" s="249"/>
      <c r="O4" s="249"/>
      <c r="P4" s="249"/>
      <c r="Q4" s="249"/>
      <c r="R4" s="249">
        <v>2003</v>
      </c>
      <c r="S4" s="249"/>
      <c r="T4" s="249" t="s">
        <v>0</v>
      </c>
      <c r="U4" s="249"/>
    </row>
    <row r="5" spans="1:27">
      <c r="A5" s="12" t="s">
        <v>30</v>
      </c>
      <c r="B5" s="250" t="s">
        <v>31</v>
      </c>
      <c r="C5" s="250"/>
      <c r="D5" s="13" t="s">
        <v>108</v>
      </c>
      <c r="E5" s="1" t="s">
        <v>1</v>
      </c>
      <c r="F5" s="250" t="s">
        <v>92</v>
      </c>
      <c r="G5" s="250"/>
      <c r="H5" s="250"/>
      <c r="I5" s="250"/>
      <c r="J5" s="250"/>
      <c r="K5" s="250" t="s">
        <v>93</v>
      </c>
      <c r="L5" s="250"/>
      <c r="M5" s="250"/>
      <c r="N5" s="250"/>
      <c r="O5" s="250"/>
      <c r="P5" s="251" t="s">
        <v>94</v>
      </c>
      <c r="Q5" s="251"/>
      <c r="R5" s="251"/>
      <c r="S5" s="251"/>
      <c r="T5" s="251"/>
      <c r="U5" s="14" t="s">
        <v>5</v>
      </c>
      <c r="V5" s="14" t="s">
        <v>4</v>
      </c>
      <c r="W5" s="14" t="s">
        <v>3</v>
      </c>
      <c r="X5" s="1" t="s">
        <v>6</v>
      </c>
      <c r="Y5" s="83" t="s">
        <v>422</v>
      </c>
    </row>
    <row r="6" spans="1:27" s="10" customFormat="1">
      <c r="A6" s="180" t="s">
        <v>34</v>
      </c>
      <c r="B6" s="172" t="s">
        <v>20</v>
      </c>
      <c r="C6" s="172" t="s">
        <v>82</v>
      </c>
      <c r="D6" s="173">
        <v>1968</v>
      </c>
      <c r="E6" s="172" t="s">
        <v>138</v>
      </c>
      <c r="F6" s="174">
        <v>99</v>
      </c>
      <c r="G6" s="174">
        <v>100</v>
      </c>
      <c r="H6" s="174">
        <v>98</v>
      </c>
      <c r="I6" s="174">
        <v>99</v>
      </c>
      <c r="J6" s="175">
        <f t="shared" ref="J6:J13" si="0">SUM(F6:I6)</f>
        <v>396</v>
      </c>
      <c r="K6" s="174">
        <v>95</v>
      </c>
      <c r="L6" s="174">
        <v>92</v>
      </c>
      <c r="M6" s="174">
        <v>92</v>
      </c>
      <c r="N6" s="174">
        <v>89</v>
      </c>
      <c r="O6" s="175">
        <f t="shared" ref="O6:O13" si="1">SUM(K6:N6)</f>
        <v>368</v>
      </c>
      <c r="P6" s="174">
        <v>94</v>
      </c>
      <c r="Q6" s="174">
        <v>96</v>
      </c>
      <c r="R6" s="174">
        <v>95</v>
      </c>
      <c r="S6" s="174">
        <v>94</v>
      </c>
      <c r="T6" s="175">
        <f t="shared" ref="T6:T13" si="2">SUM(P6:S6)</f>
        <v>379</v>
      </c>
      <c r="U6" s="175">
        <f t="shared" ref="U6:U13" si="3">J6+O6+T6</f>
        <v>1143</v>
      </c>
      <c r="V6" s="176">
        <v>92.1</v>
      </c>
      <c r="W6" s="177">
        <f t="shared" ref="W6:W13" si="4">SUM(U6:V6)</f>
        <v>1235.0999999999999</v>
      </c>
      <c r="X6" s="178" t="s">
        <v>34</v>
      </c>
      <c r="Y6" s="179">
        <v>12</v>
      </c>
      <c r="Z6" s="15"/>
      <c r="AA6" s="2"/>
    </row>
    <row r="7" spans="1:27" s="10" customFormat="1">
      <c r="A7" s="180" t="s">
        <v>35</v>
      </c>
      <c r="B7" s="172" t="s">
        <v>136</v>
      </c>
      <c r="C7" s="172" t="s">
        <v>137</v>
      </c>
      <c r="D7" s="173">
        <v>1982</v>
      </c>
      <c r="E7" s="172" t="s">
        <v>71</v>
      </c>
      <c r="F7" s="174">
        <v>96</v>
      </c>
      <c r="G7" s="174">
        <v>98</v>
      </c>
      <c r="H7" s="174">
        <v>99</v>
      </c>
      <c r="I7" s="174">
        <v>96</v>
      </c>
      <c r="J7" s="175">
        <f t="shared" si="0"/>
        <v>389</v>
      </c>
      <c r="K7" s="174">
        <v>91</v>
      </c>
      <c r="L7" s="174">
        <v>91</v>
      </c>
      <c r="M7" s="174">
        <v>87</v>
      </c>
      <c r="N7" s="174">
        <v>92</v>
      </c>
      <c r="O7" s="175">
        <f t="shared" si="1"/>
        <v>361</v>
      </c>
      <c r="P7" s="174">
        <v>95</v>
      </c>
      <c r="Q7" s="174">
        <v>98</v>
      </c>
      <c r="R7" s="174">
        <v>96</v>
      </c>
      <c r="S7" s="174">
        <v>93</v>
      </c>
      <c r="T7" s="175">
        <f t="shared" si="2"/>
        <v>382</v>
      </c>
      <c r="U7" s="175">
        <f t="shared" si="3"/>
        <v>1132</v>
      </c>
      <c r="V7" s="176">
        <v>95</v>
      </c>
      <c r="W7" s="177">
        <f t="shared" si="4"/>
        <v>1227</v>
      </c>
      <c r="X7" s="178" t="s">
        <v>35</v>
      </c>
      <c r="Y7" s="179">
        <v>10</v>
      </c>
      <c r="Z7" s="15"/>
      <c r="AA7" s="2"/>
    </row>
    <row r="8" spans="1:27" s="10" customFormat="1">
      <c r="A8" s="15" t="s">
        <v>36</v>
      </c>
      <c r="B8" s="102" t="s">
        <v>24</v>
      </c>
      <c r="C8" s="102" t="s">
        <v>77</v>
      </c>
      <c r="D8" s="103">
        <v>1956</v>
      </c>
      <c r="E8" s="102" t="s">
        <v>134</v>
      </c>
      <c r="F8" s="7">
        <v>97</v>
      </c>
      <c r="G8" s="7">
        <v>95</v>
      </c>
      <c r="H8" s="7">
        <v>94</v>
      </c>
      <c r="I8" s="7">
        <v>95</v>
      </c>
      <c r="J8" s="17">
        <f t="shared" si="0"/>
        <v>381</v>
      </c>
      <c r="K8" s="7">
        <v>96</v>
      </c>
      <c r="L8" s="7">
        <v>87</v>
      </c>
      <c r="M8" s="7">
        <v>96</v>
      </c>
      <c r="N8" s="7">
        <v>91</v>
      </c>
      <c r="O8" s="17">
        <f t="shared" si="1"/>
        <v>370</v>
      </c>
      <c r="P8" s="7">
        <v>92</v>
      </c>
      <c r="Q8" s="7">
        <v>90</v>
      </c>
      <c r="R8" s="7">
        <v>96</v>
      </c>
      <c r="S8" s="7">
        <v>94</v>
      </c>
      <c r="T8" s="17">
        <f t="shared" si="2"/>
        <v>372</v>
      </c>
      <c r="U8" s="17">
        <f t="shared" si="3"/>
        <v>1123</v>
      </c>
      <c r="V8" s="22">
        <v>92.7</v>
      </c>
      <c r="W8" s="19">
        <f t="shared" si="4"/>
        <v>1215.7</v>
      </c>
      <c r="X8" s="6" t="s">
        <v>35</v>
      </c>
      <c r="Y8" s="43">
        <v>8</v>
      </c>
      <c r="Z8" s="15"/>
      <c r="AA8" s="2"/>
    </row>
    <row r="9" spans="1:27">
      <c r="A9" s="16">
        <v>4</v>
      </c>
      <c r="B9" s="4" t="s">
        <v>247</v>
      </c>
      <c r="C9" s="4" t="s">
        <v>248</v>
      </c>
      <c r="D9" s="6">
        <v>1950</v>
      </c>
      <c r="E9" s="4" t="s">
        <v>138</v>
      </c>
      <c r="F9" s="16">
        <v>96</v>
      </c>
      <c r="G9" s="16">
        <v>99</v>
      </c>
      <c r="H9" s="16">
        <v>95</v>
      </c>
      <c r="I9" s="16">
        <v>96</v>
      </c>
      <c r="J9" s="17">
        <f t="shared" si="0"/>
        <v>386</v>
      </c>
      <c r="K9" s="16">
        <v>91</v>
      </c>
      <c r="L9" s="16">
        <v>90</v>
      </c>
      <c r="M9" s="16">
        <v>90</v>
      </c>
      <c r="N9" s="16">
        <v>90</v>
      </c>
      <c r="O9" s="17">
        <f t="shared" si="1"/>
        <v>361</v>
      </c>
      <c r="P9" s="16">
        <v>96</v>
      </c>
      <c r="Q9" s="16">
        <v>94</v>
      </c>
      <c r="R9" s="16">
        <v>92</v>
      </c>
      <c r="S9" s="16">
        <v>91</v>
      </c>
      <c r="T9" s="17">
        <f t="shared" si="2"/>
        <v>373</v>
      </c>
      <c r="U9" s="17">
        <f t="shared" si="3"/>
        <v>1120</v>
      </c>
      <c r="V9" s="22">
        <v>91.4</v>
      </c>
      <c r="W9" s="19">
        <f t="shared" si="4"/>
        <v>1211.4000000000001</v>
      </c>
      <c r="X9" s="6" t="s">
        <v>35</v>
      </c>
      <c r="Y9" s="43">
        <v>7</v>
      </c>
      <c r="Z9" s="15"/>
    </row>
    <row r="10" spans="1:27">
      <c r="A10" s="16">
        <v>5</v>
      </c>
      <c r="B10" s="44" t="s">
        <v>16</v>
      </c>
      <c r="C10" s="44" t="s">
        <v>81</v>
      </c>
      <c r="D10" s="43">
        <v>1970</v>
      </c>
      <c r="E10" s="44" t="s">
        <v>138</v>
      </c>
      <c r="F10" s="16">
        <v>97</v>
      </c>
      <c r="G10" s="16">
        <v>96</v>
      </c>
      <c r="H10" s="16">
        <v>97</v>
      </c>
      <c r="I10" s="16">
        <v>98</v>
      </c>
      <c r="J10" s="17">
        <f t="shared" si="0"/>
        <v>388</v>
      </c>
      <c r="K10" s="16">
        <v>89</v>
      </c>
      <c r="L10" s="16">
        <v>89</v>
      </c>
      <c r="M10" s="16">
        <v>90</v>
      </c>
      <c r="N10" s="16">
        <v>97</v>
      </c>
      <c r="O10" s="17">
        <f t="shared" si="1"/>
        <v>365</v>
      </c>
      <c r="P10" s="16">
        <v>92</v>
      </c>
      <c r="Q10" s="16">
        <v>93</v>
      </c>
      <c r="R10" s="16">
        <v>91</v>
      </c>
      <c r="S10" s="16">
        <v>96</v>
      </c>
      <c r="T10" s="17">
        <f t="shared" si="2"/>
        <v>372</v>
      </c>
      <c r="U10" s="17">
        <f t="shared" si="3"/>
        <v>1125</v>
      </c>
      <c r="V10" s="22">
        <v>86.3</v>
      </c>
      <c r="W10" s="19">
        <f t="shared" si="4"/>
        <v>1211.3</v>
      </c>
      <c r="X10" s="6" t="s">
        <v>35</v>
      </c>
      <c r="Y10" s="43">
        <v>6</v>
      </c>
      <c r="Z10" s="16"/>
    </row>
    <row r="11" spans="1:27">
      <c r="A11" s="16">
        <v>6</v>
      </c>
      <c r="B11" s="4" t="s">
        <v>16</v>
      </c>
      <c r="C11" s="4" t="s">
        <v>76</v>
      </c>
      <c r="D11" s="6">
        <v>1975</v>
      </c>
      <c r="E11" s="4" t="s">
        <v>138</v>
      </c>
      <c r="F11" s="7">
        <v>97</v>
      </c>
      <c r="G11" s="7">
        <v>94</v>
      </c>
      <c r="H11" s="7">
        <v>96</v>
      </c>
      <c r="I11" s="7">
        <v>95</v>
      </c>
      <c r="J11" s="17">
        <f t="shared" si="0"/>
        <v>382</v>
      </c>
      <c r="K11" s="7">
        <v>85</v>
      </c>
      <c r="L11" s="7">
        <v>87</v>
      </c>
      <c r="M11" s="7">
        <v>89</v>
      </c>
      <c r="N11" s="7">
        <v>93</v>
      </c>
      <c r="O11" s="17">
        <f t="shared" si="1"/>
        <v>354</v>
      </c>
      <c r="P11" s="7">
        <v>92</v>
      </c>
      <c r="Q11" s="7">
        <v>94</v>
      </c>
      <c r="R11" s="7">
        <v>97</v>
      </c>
      <c r="S11" s="7">
        <v>92</v>
      </c>
      <c r="T11" s="23">
        <f t="shared" si="2"/>
        <v>375</v>
      </c>
      <c r="U11" s="17">
        <f t="shared" si="3"/>
        <v>1111</v>
      </c>
      <c r="V11" s="22">
        <v>88</v>
      </c>
      <c r="W11" s="19">
        <f t="shared" si="4"/>
        <v>1199</v>
      </c>
      <c r="X11" s="6" t="s">
        <v>35</v>
      </c>
      <c r="Y11" s="43">
        <v>5</v>
      </c>
      <c r="Z11" s="16"/>
    </row>
    <row r="12" spans="1:27">
      <c r="A12" s="16">
        <v>7</v>
      </c>
      <c r="B12" s="66" t="s">
        <v>110</v>
      </c>
      <c r="C12" s="66" t="s">
        <v>209</v>
      </c>
      <c r="D12" s="50">
        <v>1966</v>
      </c>
      <c r="E12" s="66" t="s">
        <v>129</v>
      </c>
      <c r="F12" s="7">
        <v>97</v>
      </c>
      <c r="G12" s="16">
        <v>99</v>
      </c>
      <c r="H12" s="16">
        <v>96</v>
      </c>
      <c r="I12" s="16">
        <v>96</v>
      </c>
      <c r="J12" s="17">
        <f t="shared" si="0"/>
        <v>388</v>
      </c>
      <c r="K12" s="7">
        <v>93</v>
      </c>
      <c r="L12" s="7">
        <v>81</v>
      </c>
      <c r="M12" s="7">
        <v>87</v>
      </c>
      <c r="N12" s="7">
        <v>86</v>
      </c>
      <c r="O12" s="17">
        <f t="shared" si="1"/>
        <v>347</v>
      </c>
      <c r="P12" s="16">
        <v>91</v>
      </c>
      <c r="Q12" s="16">
        <v>97</v>
      </c>
      <c r="R12" s="16">
        <v>94</v>
      </c>
      <c r="S12" s="16">
        <v>92</v>
      </c>
      <c r="T12" s="23">
        <f t="shared" si="2"/>
        <v>374</v>
      </c>
      <c r="U12" s="17">
        <f t="shared" si="3"/>
        <v>1109</v>
      </c>
      <c r="V12" s="22">
        <v>0</v>
      </c>
      <c r="W12" s="19">
        <f t="shared" si="4"/>
        <v>1109</v>
      </c>
      <c r="X12" s="6" t="s">
        <v>35</v>
      </c>
      <c r="Y12" s="43">
        <v>4</v>
      </c>
      <c r="Z12" s="16"/>
    </row>
    <row r="13" spans="1:27">
      <c r="A13" s="16">
        <v>8</v>
      </c>
      <c r="B13" s="4" t="s">
        <v>8</v>
      </c>
      <c r="C13" s="4" t="s">
        <v>87</v>
      </c>
      <c r="D13" s="6">
        <v>1990</v>
      </c>
      <c r="E13" s="4" t="s">
        <v>70</v>
      </c>
      <c r="F13" s="16">
        <v>96</v>
      </c>
      <c r="G13" s="16">
        <v>96</v>
      </c>
      <c r="H13" s="16">
        <v>95</v>
      </c>
      <c r="I13" s="16">
        <v>98</v>
      </c>
      <c r="J13" s="17">
        <f t="shared" si="0"/>
        <v>385</v>
      </c>
      <c r="K13" s="16">
        <v>86</v>
      </c>
      <c r="L13" s="16">
        <v>92</v>
      </c>
      <c r="M13" s="16">
        <v>88</v>
      </c>
      <c r="N13" s="16">
        <v>90</v>
      </c>
      <c r="O13" s="17">
        <f t="shared" si="1"/>
        <v>356</v>
      </c>
      <c r="P13" s="16">
        <v>96</v>
      </c>
      <c r="Q13" s="16">
        <v>91</v>
      </c>
      <c r="R13" s="16">
        <v>93</v>
      </c>
      <c r="S13" s="16">
        <v>88</v>
      </c>
      <c r="T13" s="23">
        <f t="shared" si="2"/>
        <v>368</v>
      </c>
      <c r="U13" s="17">
        <f t="shared" si="3"/>
        <v>1109</v>
      </c>
      <c r="V13" s="22">
        <v>0</v>
      </c>
      <c r="W13" s="19">
        <f t="shared" si="4"/>
        <v>1109</v>
      </c>
      <c r="X13" s="6" t="s">
        <v>35</v>
      </c>
      <c r="Y13" s="43">
        <v>3</v>
      </c>
      <c r="Z13" s="16"/>
    </row>
    <row r="14" spans="1:27">
      <c r="A14" s="16">
        <v>9</v>
      </c>
      <c r="B14" s="4" t="s">
        <v>16</v>
      </c>
      <c r="C14" s="4" t="s">
        <v>135</v>
      </c>
      <c r="D14" s="6">
        <v>1991</v>
      </c>
      <c r="E14" s="4" t="s">
        <v>186</v>
      </c>
      <c r="F14" s="7">
        <v>98</v>
      </c>
      <c r="G14" s="7">
        <v>98</v>
      </c>
      <c r="H14" s="7">
        <v>97</v>
      </c>
      <c r="I14" s="7">
        <v>97</v>
      </c>
      <c r="J14" s="17">
        <f t="shared" ref="J14:J36" si="5">SUM(F14:I14)</f>
        <v>390</v>
      </c>
      <c r="K14" s="7">
        <v>87</v>
      </c>
      <c r="L14" s="7">
        <v>88</v>
      </c>
      <c r="M14" s="7">
        <v>87</v>
      </c>
      <c r="N14" s="7">
        <v>81</v>
      </c>
      <c r="O14" s="17">
        <f t="shared" ref="O14:O36" si="6">SUM(K14:N14)</f>
        <v>343</v>
      </c>
      <c r="P14" s="7">
        <v>94</v>
      </c>
      <c r="Q14" s="7">
        <v>93</v>
      </c>
      <c r="R14" s="7">
        <v>93</v>
      </c>
      <c r="S14" s="7">
        <v>93</v>
      </c>
      <c r="T14" s="23">
        <f t="shared" ref="T14:T36" si="7">SUM(P14:S14)</f>
        <v>373</v>
      </c>
      <c r="U14" s="17">
        <f t="shared" ref="U14:U36" si="8">J14+O14+T14</f>
        <v>1106</v>
      </c>
      <c r="X14" s="6" t="s">
        <v>35</v>
      </c>
      <c r="Y14" s="43">
        <v>2</v>
      </c>
      <c r="Z14" s="7"/>
    </row>
    <row r="15" spans="1:27">
      <c r="A15" s="16">
        <v>10</v>
      </c>
      <c r="B15" s="4" t="s">
        <v>408</v>
      </c>
      <c r="C15" s="4" t="s">
        <v>409</v>
      </c>
      <c r="D15" s="6">
        <v>1968</v>
      </c>
      <c r="E15" s="4" t="s">
        <v>134</v>
      </c>
      <c r="F15" s="16">
        <v>100</v>
      </c>
      <c r="G15" s="16">
        <v>98</v>
      </c>
      <c r="H15" s="16">
        <v>96</v>
      </c>
      <c r="I15" s="16">
        <v>90</v>
      </c>
      <c r="J15" s="17">
        <f t="shared" si="5"/>
        <v>384</v>
      </c>
      <c r="K15" s="16">
        <v>85</v>
      </c>
      <c r="L15" s="16">
        <v>89</v>
      </c>
      <c r="M15" s="16">
        <v>90</v>
      </c>
      <c r="N15" s="16">
        <v>89</v>
      </c>
      <c r="O15" s="17">
        <f t="shared" si="6"/>
        <v>353</v>
      </c>
      <c r="P15" s="16">
        <v>90</v>
      </c>
      <c r="Q15" s="16">
        <v>96</v>
      </c>
      <c r="R15" s="16">
        <v>91</v>
      </c>
      <c r="S15" s="16">
        <v>91</v>
      </c>
      <c r="T15" s="17">
        <f t="shared" si="7"/>
        <v>368</v>
      </c>
      <c r="U15" s="24">
        <f t="shared" si="8"/>
        <v>1105</v>
      </c>
      <c r="X15" s="6" t="s">
        <v>35</v>
      </c>
      <c r="Y15" s="43">
        <v>1</v>
      </c>
    </row>
    <row r="16" spans="1:27">
      <c r="A16" s="174">
        <v>11</v>
      </c>
      <c r="B16" s="181" t="s">
        <v>182</v>
      </c>
      <c r="C16" s="181" t="s">
        <v>183</v>
      </c>
      <c r="D16" s="178">
        <v>1992</v>
      </c>
      <c r="E16" s="181" t="s">
        <v>71</v>
      </c>
      <c r="F16" s="174">
        <v>95</v>
      </c>
      <c r="G16" s="174">
        <v>93</v>
      </c>
      <c r="H16" s="174">
        <v>93</v>
      </c>
      <c r="I16" s="174">
        <v>96</v>
      </c>
      <c r="J16" s="175">
        <f t="shared" si="5"/>
        <v>377</v>
      </c>
      <c r="K16" s="174">
        <v>92</v>
      </c>
      <c r="L16" s="174">
        <v>86</v>
      </c>
      <c r="M16" s="174">
        <v>89</v>
      </c>
      <c r="N16" s="174">
        <v>87</v>
      </c>
      <c r="O16" s="175">
        <f t="shared" si="6"/>
        <v>354</v>
      </c>
      <c r="P16" s="174">
        <v>92</v>
      </c>
      <c r="Q16" s="174">
        <v>92</v>
      </c>
      <c r="R16" s="174">
        <v>94</v>
      </c>
      <c r="S16" s="174">
        <v>94</v>
      </c>
      <c r="T16" s="175">
        <f t="shared" si="7"/>
        <v>372</v>
      </c>
      <c r="U16" s="182">
        <f t="shared" si="8"/>
        <v>1103</v>
      </c>
      <c r="X16" s="6" t="s">
        <v>35</v>
      </c>
    </row>
    <row r="17" spans="1:24">
      <c r="A17" s="174">
        <v>12</v>
      </c>
      <c r="B17" s="181" t="s">
        <v>406</v>
      </c>
      <c r="C17" s="181" t="s">
        <v>407</v>
      </c>
      <c r="D17" s="178">
        <v>1987</v>
      </c>
      <c r="E17" s="181" t="s">
        <v>71</v>
      </c>
      <c r="F17" s="174">
        <v>94</v>
      </c>
      <c r="G17" s="174">
        <v>95</v>
      </c>
      <c r="H17" s="174">
        <v>95</v>
      </c>
      <c r="I17" s="174">
        <v>97</v>
      </c>
      <c r="J17" s="175">
        <f t="shared" si="5"/>
        <v>381</v>
      </c>
      <c r="K17" s="174">
        <v>92</v>
      </c>
      <c r="L17" s="174">
        <v>88</v>
      </c>
      <c r="M17" s="174">
        <v>91</v>
      </c>
      <c r="N17" s="174">
        <v>91</v>
      </c>
      <c r="O17" s="175">
        <f t="shared" si="6"/>
        <v>362</v>
      </c>
      <c r="P17" s="174">
        <v>89</v>
      </c>
      <c r="Q17" s="174">
        <v>85</v>
      </c>
      <c r="R17" s="174">
        <v>94</v>
      </c>
      <c r="S17" s="174">
        <v>90</v>
      </c>
      <c r="T17" s="175">
        <f t="shared" si="7"/>
        <v>358</v>
      </c>
      <c r="U17" s="182">
        <f t="shared" si="8"/>
        <v>1101</v>
      </c>
      <c r="X17" s="6" t="s">
        <v>35</v>
      </c>
    </row>
    <row r="18" spans="1:24">
      <c r="A18" s="16">
        <v>13</v>
      </c>
      <c r="B18" s="4" t="s">
        <v>63</v>
      </c>
      <c r="C18" s="4" t="s">
        <v>89</v>
      </c>
      <c r="D18" s="6">
        <v>1987</v>
      </c>
      <c r="E18" s="4" t="s">
        <v>139</v>
      </c>
      <c r="F18" s="16">
        <v>97</v>
      </c>
      <c r="G18" s="7">
        <v>90</v>
      </c>
      <c r="H18" s="7">
        <v>97</v>
      </c>
      <c r="I18" s="7">
        <v>93</v>
      </c>
      <c r="J18" s="17">
        <f t="shared" si="5"/>
        <v>377</v>
      </c>
      <c r="K18" s="7">
        <v>78</v>
      </c>
      <c r="L18" s="7">
        <v>86</v>
      </c>
      <c r="M18" s="7">
        <v>82</v>
      </c>
      <c r="N18" s="7">
        <v>88</v>
      </c>
      <c r="O18" s="17">
        <f t="shared" si="6"/>
        <v>334</v>
      </c>
      <c r="P18" s="7">
        <v>95</v>
      </c>
      <c r="Q18" s="7">
        <v>93</v>
      </c>
      <c r="R18" s="7">
        <v>91</v>
      </c>
      <c r="S18" s="7">
        <v>98</v>
      </c>
      <c r="T18" s="17">
        <f t="shared" si="7"/>
        <v>377</v>
      </c>
      <c r="U18" s="17">
        <f t="shared" si="8"/>
        <v>1088</v>
      </c>
      <c r="V18" s="15"/>
      <c r="W18" s="15"/>
      <c r="X18" s="6" t="s">
        <v>36</v>
      </c>
    </row>
    <row r="19" spans="1:24">
      <c r="A19" s="16">
        <v>14</v>
      </c>
      <c r="B19" s="4" t="s">
        <v>11</v>
      </c>
      <c r="C19" s="4" t="s">
        <v>78</v>
      </c>
      <c r="D19" s="6">
        <v>1953</v>
      </c>
      <c r="E19" s="4" t="s">
        <v>129</v>
      </c>
      <c r="F19" s="16">
        <v>97</v>
      </c>
      <c r="G19" s="7">
        <v>94</v>
      </c>
      <c r="H19" s="7">
        <v>96</v>
      </c>
      <c r="I19" s="7">
        <v>97</v>
      </c>
      <c r="J19" s="17">
        <f t="shared" si="5"/>
        <v>384</v>
      </c>
      <c r="K19" s="7">
        <v>75</v>
      </c>
      <c r="L19" s="7">
        <v>83</v>
      </c>
      <c r="M19" s="7">
        <v>84</v>
      </c>
      <c r="N19" s="7">
        <v>89</v>
      </c>
      <c r="O19" s="17">
        <f t="shared" si="6"/>
        <v>331</v>
      </c>
      <c r="P19" s="7">
        <v>95</v>
      </c>
      <c r="Q19" s="7">
        <v>95</v>
      </c>
      <c r="R19" s="7">
        <v>91</v>
      </c>
      <c r="S19" s="7">
        <v>91</v>
      </c>
      <c r="T19" s="17">
        <f t="shared" si="7"/>
        <v>372</v>
      </c>
      <c r="U19" s="17">
        <f t="shared" si="8"/>
        <v>1087</v>
      </c>
      <c r="V19" s="15"/>
      <c r="W19" s="15"/>
      <c r="X19" s="6" t="s">
        <v>36</v>
      </c>
    </row>
    <row r="20" spans="1:24">
      <c r="A20" s="16">
        <v>15</v>
      </c>
      <c r="B20" s="4" t="s">
        <v>44</v>
      </c>
      <c r="C20" s="4" t="s">
        <v>88</v>
      </c>
      <c r="D20" s="6">
        <v>1983</v>
      </c>
      <c r="E20" s="4" t="s">
        <v>139</v>
      </c>
      <c r="F20" s="16">
        <v>95</v>
      </c>
      <c r="G20" s="7">
        <v>95</v>
      </c>
      <c r="H20" s="7">
        <v>99</v>
      </c>
      <c r="I20" s="7">
        <v>94</v>
      </c>
      <c r="J20" s="17">
        <f t="shared" si="5"/>
        <v>383</v>
      </c>
      <c r="K20" s="7">
        <v>82</v>
      </c>
      <c r="L20" s="7">
        <v>87</v>
      </c>
      <c r="M20" s="7">
        <v>84</v>
      </c>
      <c r="N20" s="7">
        <v>76</v>
      </c>
      <c r="O20" s="17">
        <f t="shared" si="6"/>
        <v>329</v>
      </c>
      <c r="P20" s="7">
        <v>92</v>
      </c>
      <c r="Q20" s="7">
        <v>91</v>
      </c>
      <c r="R20" s="7">
        <v>92</v>
      </c>
      <c r="S20" s="7">
        <v>93</v>
      </c>
      <c r="T20" s="23">
        <f t="shared" si="7"/>
        <v>368</v>
      </c>
      <c r="U20" s="17">
        <f t="shared" si="8"/>
        <v>1080</v>
      </c>
      <c r="X20" s="6" t="s">
        <v>36</v>
      </c>
    </row>
    <row r="21" spans="1:24">
      <c r="A21" s="16">
        <v>16</v>
      </c>
      <c r="B21" s="20" t="s">
        <v>21</v>
      </c>
      <c r="C21" s="20" t="s">
        <v>83</v>
      </c>
      <c r="D21" s="21">
        <v>1958</v>
      </c>
      <c r="E21" s="20" t="s">
        <v>70</v>
      </c>
      <c r="F21" s="16">
        <v>99</v>
      </c>
      <c r="G21" s="7">
        <v>95</v>
      </c>
      <c r="H21" s="7">
        <v>97</v>
      </c>
      <c r="I21" s="7">
        <v>99</v>
      </c>
      <c r="J21" s="17">
        <f t="shared" si="5"/>
        <v>390</v>
      </c>
      <c r="K21" s="7">
        <v>80</v>
      </c>
      <c r="L21" s="7">
        <v>77</v>
      </c>
      <c r="M21" s="7">
        <v>80</v>
      </c>
      <c r="N21" s="7">
        <v>83</v>
      </c>
      <c r="O21" s="17">
        <f t="shared" si="6"/>
        <v>320</v>
      </c>
      <c r="P21" s="7">
        <v>90</v>
      </c>
      <c r="Q21" s="7">
        <v>95</v>
      </c>
      <c r="R21" s="7">
        <v>87</v>
      </c>
      <c r="S21" s="7">
        <v>96</v>
      </c>
      <c r="T21" s="23">
        <f t="shared" si="7"/>
        <v>368</v>
      </c>
      <c r="U21" s="17">
        <f t="shared" si="8"/>
        <v>1078</v>
      </c>
      <c r="X21" s="6" t="s">
        <v>36</v>
      </c>
    </row>
    <row r="22" spans="1:24">
      <c r="A22" s="174">
        <v>17</v>
      </c>
      <c r="B22" s="181" t="s">
        <v>181</v>
      </c>
      <c r="C22" s="181" t="s">
        <v>155</v>
      </c>
      <c r="D22" s="178">
        <v>1990</v>
      </c>
      <c r="E22" s="181" t="s">
        <v>71</v>
      </c>
      <c r="F22" s="174">
        <v>92</v>
      </c>
      <c r="G22" s="174">
        <v>92</v>
      </c>
      <c r="H22" s="174">
        <v>98</v>
      </c>
      <c r="I22" s="174">
        <v>91</v>
      </c>
      <c r="J22" s="175">
        <f t="shared" si="5"/>
        <v>373</v>
      </c>
      <c r="K22" s="174">
        <v>76</v>
      </c>
      <c r="L22" s="174">
        <v>87</v>
      </c>
      <c r="M22" s="174">
        <v>90</v>
      </c>
      <c r="N22" s="174">
        <v>91</v>
      </c>
      <c r="O22" s="175">
        <f t="shared" si="6"/>
        <v>344</v>
      </c>
      <c r="P22" s="174">
        <v>81</v>
      </c>
      <c r="Q22" s="174">
        <v>90</v>
      </c>
      <c r="R22" s="174">
        <v>96</v>
      </c>
      <c r="S22" s="174">
        <v>90</v>
      </c>
      <c r="T22" s="183">
        <f t="shared" si="7"/>
        <v>357</v>
      </c>
      <c r="U22" s="175">
        <f t="shared" si="8"/>
        <v>1074</v>
      </c>
      <c r="X22" s="6" t="s">
        <v>36</v>
      </c>
    </row>
    <row r="23" spans="1:24">
      <c r="A23" s="16">
        <v>18</v>
      </c>
      <c r="B23" s="4" t="s">
        <v>49</v>
      </c>
      <c r="C23" s="4" t="s">
        <v>336</v>
      </c>
      <c r="D23" s="6">
        <v>1949</v>
      </c>
      <c r="E23" s="4" t="s">
        <v>134</v>
      </c>
      <c r="F23" s="16">
        <v>97</v>
      </c>
      <c r="G23" s="7">
        <v>93</v>
      </c>
      <c r="H23" s="7">
        <v>89</v>
      </c>
      <c r="I23" s="7">
        <v>96</v>
      </c>
      <c r="J23" s="17">
        <f t="shared" si="5"/>
        <v>375</v>
      </c>
      <c r="K23" s="7">
        <v>85</v>
      </c>
      <c r="L23" s="7">
        <v>84</v>
      </c>
      <c r="M23" s="7">
        <v>87</v>
      </c>
      <c r="N23" s="7">
        <v>80</v>
      </c>
      <c r="O23" s="17">
        <f t="shared" si="6"/>
        <v>336</v>
      </c>
      <c r="P23" s="7">
        <v>85</v>
      </c>
      <c r="Q23" s="7">
        <v>95</v>
      </c>
      <c r="R23" s="7">
        <v>93</v>
      </c>
      <c r="S23" s="7">
        <v>88</v>
      </c>
      <c r="T23" s="23">
        <f t="shared" si="7"/>
        <v>361</v>
      </c>
      <c r="U23" s="17">
        <f t="shared" si="8"/>
        <v>1072</v>
      </c>
      <c r="V23" s="15"/>
      <c r="W23" s="15"/>
      <c r="X23" s="6" t="s">
        <v>36</v>
      </c>
    </row>
    <row r="24" spans="1:24">
      <c r="A24" s="16">
        <v>19</v>
      </c>
      <c r="B24" s="20" t="s">
        <v>188</v>
      </c>
      <c r="C24" s="20" t="s">
        <v>208</v>
      </c>
      <c r="D24" s="21">
        <v>1971</v>
      </c>
      <c r="E24" s="20" t="s">
        <v>129</v>
      </c>
      <c r="F24" s="16">
        <v>95</v>
      </c>
      <c r="G24" s="16">
        <v>99</v>
      </c>
      <c r="H24" s="16">
        <v>98</v>
      </c>
      <c r="I24" s="16">
        <v>94</v>
      </c>
      <c r="J24" s="17">
        <f t="shared" si="5"/>
        <v>386</v>
      </c>
      <c r="K24" s="16">
        <v>79</v>
      </c>
      <c r="L24" s="16">
        <v>82</v>
      </c>
      <c r="M24" s="16">
        <v>78</v>
      </c>
      <c r="N24" s="16">
        <v>83</v>
      </c>
      <c r="O24" s="17">
        <f t="shared" si="6"/>
        <v>322</v>
      </c>
      <c r="P24" s="16">
        <v>92</v>
      </c>
      <c r="Q24" s="16">
        <v>87</v>
      </c>
      <c r="R24" s="16">
        <v>92</v>
      </c>
      <c r="S24" s="16">
        <v>92</v>
      </c>
      <c r="T24" s="23">
        <f t="shared" si="7"/>
        <v>363</v>
      </c>
      <c r="U24" s="17">
        <f t="shared" si="8"/>
        <v>1071</v>
      </c>
      <c r="V24" s="15"/>
      <c r="W24" s="15"/>
      <c r="X24" s="6" t="s">
        <v>36</v>
      </c>
    </row>
    <row r="25" spans="1:24">
      <c r="A25" s="16">
        <v>20</v>
      </c>
      <c r="B25" s="4" t="s">
        <v>116</v>
      </c>
      <c r="C25" s="4" t="s">
        <v>180</v>
      </c>
      <c r="D25" s="6">
        <v>1971</v>
      </c>
      <c r="E25" s="4" t="s">
        <v>139</v>
      </c>
      <c r="F25" s="16">
        <v>99</v>
      </c>
      <c r="G25" s="7">
        <v>98</v>
      </c>
      <c r="H25" s="7">
        <v>93</v>
      </c>
      <c r="I25" s="7">
        <v>96</v>
      </c>
      <c r="J25" s="17">
        <f t="shared" si="5"/>
        <v>386</v>
      </c>
      <c r="K25" s="7">
        <v>84</v>
      </c>
      <c r="L25" s="7">
        <v>79</v>
      </c>
      <c r="M25" s="7">
        <v>79</v>
      </c>
      <c r="N25" s="7">
        <v>77</v>
      </c>
      <c r="O25" s="17">
        <f t="shared" si="6"/>
        <v>319</v>
      </c>
      <c r="P25" s="7">
        <v>94</v>
      </c>
      <c r="Q25" s="7">
        <v>86</v>
      </c>
      <c r="R25" s="7">
        <v>95</v>
      </c>
      <c r="S25" s="7">
        <v>86</v>
      </c>
      <c r="T25" s="23">
        <f t="shared" si="7"/>
        <v>361</v>
      </c>
      <c r="U25" s="17">
        <f t="shared" si="8"/>
        <v>1066</v>
      </c>
      <c r="X25" s="6" t="s">
        <v>36</v>
      </c>
    </row>
    <row r="26" spans="1:24">
      <c r="A26" s="16">
        <v>21</v>
      </c>
      <c r="B26" s="4" t="s">
        <v>19</v>
      </c>
      <c r="C26" s="4" t="s">
        <v>105</v>
      </c>
      <c r="D26" s="6">
        <v>1987</v>
      </c>
      <c r="E26" s="4" t="s">
        <v>70</v>
      </c>
      <c r="F26" s="16">
        <v>100</v>
      </c>
      <c r="G26" s="7">
        <v>97</v>
      </c>
      <c r="H26" s="7">
        <v>97</v>
      </c>
      <c r="I26" s="7">
        <v>96</v>
      </c>
      <c r="J26" s="17">
        <f t="shared" si="5"/>
        <v>390</v>
      </c>
      <c r="K26" s="7">
        <v>73</v>
      </c>
      <c r="L26" s="7">
        <v>73</v>
      </c>
      <c r="M26" s="7">
        <v>82</v>
      </c>
      <c r="N26" s="7">
        <v>89</v>
      </c>
      <c r="O26" s="17">
        <f t="shared" si="6"/>
        <v>317</v>
      </c>
      <c r="P26" s="7">
        <v>90</v>
      </c>
      <c r="Q26" s="7">
        <v>84</v>
      </c>
      <c r="R26" s="7">
        <v>92</v>
      </c>
      <c r="S26" s="7">
        <v>85</v>
      </c>
      <c r="T26" s="23">
        <f t="shared" si="7"/>
        <v>351</v>
      </c>
      <c r="U26" s="17">
        <f t="shared" si="8"/>
        <v>1058</v>
      </c>
      <c r="X26" s="6" t="s">
        <v>36</v>
      </c>
    </row>
    <row r="27" spans="1:24">
      <c r="A27" s="16">
        <v>22</v>
      </c>
      <c r="B27" s="4" t="s">
        <v>295</v>
      </c>
      <c r="C27" s="4" t="s">
        <v>107</v>
      </c>
      <c r="D27" s="6">
        <v>1939</v>
      </c>
      <c r="E27" s="4" t="s">
        <v>134</v>
      </c>
      <c r="F27" s="16">
        <v>91</v>
      </c>
      <c r="G27" s="7">
        <v>94</v>
      </c>
      <c r="H27" s="7">
        <v>91</v>
      </c>
      <c r="I27" s="7">
        <v>93</v>
      </c>
      <c r="J27" s="17">
        <f t="shared" si="5"/>
        <v>369</v>
      </c>
      <c r="K27" s="7">
        <v>77</v>
      </c>
      <c r="L27" s="7">
        <v>83</v>
      </c>
      <c r="M27" s="7">
        <v>83</v>
      </c>
      <c r="N27" s="7">
        <v>78</v>
      </c>
      <c r="O27" s="17">
        <f t="shared" si="6"/>
        <v>321</v>
      </c>
      <c r="P27" s="7">
        <v>91</v>
      </c>
      <c r="Q27" s="7">
        <v>90</v>
      </c>
      <c r="R27" s="7">
        <v>91</v>
      </c>
      <c r="S27" s="7">
        <v>93</v>
      </c>
      <c r="T27" s="23">
        <f t="shared" si="7"/>
        <v>365</v>
      </c>
      <c r="U27" s="17">
        <f t="shared" si="8"/>
        <v>1055</v>
      </c>
      <c r="X27" s="6" t="s">
        <v>36</v>
      </c>
    </row>
    <row r="28" spans="1:24">
      <c r="A28" s="16">
        <v>23</v>
      </c>
      <c r="B28" s="4" t="s">
        <v>239</v>
      </c>
      <c r="C28" s="4" t="s">
        <v>240</v>
      </c>
      <c r="D28" s="6">
        <v>1989</v>
      </c>
      <c r="E28" s="4" t="s">
        <v>134</v>
      </c>
      <c r="F28" s="16">
        <v>96</v>
      </c>
      <c r="G28" s="7">
        <v>97</v>
      </c>
      <c r="H28" s="7">
        <v>95</v>
      </c>
      <c r="I28" s="7">
        <v>94</v>
      </c>
      <c r="J28" s="17">
        <f t="shared" si="5"/>
        <v>382</v>
      </c>
      <c r="K28" s="7">
        <v>76</v>
      </c>
      <c r="L28" s="7">
        <v>79</v>
      </c>
      <c r="M28" s="7">
        <v>85</v>
      </c>
      <c r="N28" s="7">
        <v>76</v>
      </c>
      <c r="O28" s="17">
        <f t="shared" si="6"/>
        <v>316</v>
      </c>
      <c r="P28" s="7">
        <v>92</v>
      </c>
      <c r="Q28" s="7">
        <v>84</v>
      </c>
      <c r="R28" s="7">
        <v>90</v>
      </c>
      <c r="S28" s="7">
        <v>90</v>
      </c>
      <c r="T28" s="23">
        <f t="shared" si="7"/>
        <v>356</v>
      </c>
      <c r="U28" s="17">
        <f t="shared" si="8"/>
        <v>1054</v>
      </c>
      <c r="X28" s="6" t="s">
        <v>36</v>
      </c>
    </row>
    <row r="29" spans="1:24">
      <c r="A29" s="16">
        <v>24</v>
      </c>
      <c r="B29" s="4" t="s">
        <v>22</v>
      </c>
      <c r="C29" s="4" t="s">
        <v>115</v>
      </c>
      <c r="D29" s="6">
        <v>1975</v>
      </c>
      <c r="E29" s="4" t="s">
        <v>139</v>
      </c>
      <c r="F29" s="16">
        <v>93</v>
      </c>
      <c r="G29" s="7">
        <v>93</v>
      </c>
      <c r="H29" s="7">
        <v>97</v>
      </c>
      <c r="I29" s="7">
        <v>93</v>
      </c>
      <c r="J29" s="17">
        <f t="shared" si="5"/>
        <v>376</v>
      </c>
      <c r="K29" s="7">
        <v>79</v>
      </c>
      <c r="L29" s="7">
        <v>81</v>
      </c>
      <c r="M29" s="7">
        <v>81</v>
      </c>
      <c r="N29" s="7">
        <v>84</v>
      </c>
      <c r="O29" s="17">
        <f t="shared" si="6"/>
        <v>325</v>
      </c>
      <c r="P29" s="7">
        <v>89</v>
      </c>
      <c r="Q29" s="7">
        <v>90</v>
      </c>
      <c r="R29" s="7">
        <v>88</v>
      </c>
      <c r="S29" s="7">
        <v>86</v>
      </c>
      <c r="T29" s="23">
        <f t="shared" si="7"/>
        <v>353</v>
      </c>
      <c r="U29" s="17">
        <f t="shared" si="8"/>
        <v>1054</v>
      </c>
      <c r="X29" s="6" t="s">
        <v>36</v>
      </c>
    </row>
    <row r="30" spans="1:24">
      <c r="A30" s="16">
        <v>25</v>
      </c>
      <c r="B30" s="4" t="s">
        <v>28</v>
      </c>
      <c r="C30" s="4" t="s">
        <v>79</v>
      </c>
      <c r="D30" s="6">
        <v>1942</v>
      </c>
      <c r="E30" s="4" t="s">
        <v>330</v>
      </c>
      <c r="F30" s="16">
        <v>92</v>
      </c>
      <c r="G30" s="16">
        <v>93</v>
      </c>
      <c r="H30" s="16">
        <v>92</v>
      </c>
      <c r="I30" s="16">
        <v>90</v>
      </c>
      <c r="J30" s="17">
        <f t="shared" si="5"/>
        <v>367</v>
      </c>
      <c r="K30" s="16">
        <v>83</v>
      </c>
      <c r="L30" s="16">
        <v>79</v>
      </c>
      <c r="M30" s="16">
        <v>81</v>
      </c>
      <c r="N30" s="16">
        <v>66</v>
      </c>
      <c r="O30" s="17">
        <f t="shared" si="6"/>
        <v>309</v>
      </c>
      <c r="P30" s="16">
        <v>90</v>
      </c>
      <c r="Q30" s="16">
        <v>93</v>
      </c>
      <c r="R30" s="16">
        <v>84</v>
      </c>
      <c r="S30" s="16">
        <v>91</v>
      </c>
      <c r="T30" s="23">
        <f t="shared" si="7"/>
        <v>358</v>
      </c>
      <c r="U30" s="17">
        <f t="shared" si="8"/>
        <v>1034</v>
      </c>
    </row>
    <row r="31" spans="1:24">
      <c r="A31" s="16">
        <v>26</v>
      </c>
      <c r="B31" s="4" t="s">
        <v>334</v>
      </c>
      <c r="C31" s="4" t="s">
        <v>335</v>
      </c>
      <c r="D31" s="6">
        <v>1943</v>
      </c>
      <c r="E31" s="4" t="s">
        <v>187</v>
      </c>
      <c r="F31" s="16">
        <v>93</v>
      </c>
      <c r="G31" s="16">
        <v>93</v>
      </c>
      <c r="H31" s="16">
        <v>92</v>
      </c>
      <c r="I31" s="16">
        <v>95</v>
      </c>
      <c r="J31" s="17">
        <f t="shared" si="5"/>
        <v>373</v>
      </c>
      <c r="K31" s="16">
        <v>75</v>
      </c>
      <c r="L31" s="16">
        <v>81</v>
      </c>
      <c r="M31" s="16">
        <v>75</v>
      </c>
      <c r="N31" s="16">
        <v>83</v>
      </c>
      <c r="O31" s="17">
        <f t="shared" si="6"/>
        <v>314</v>
      </c>
      <c r="P31" s="7">
        <v>83</v>
      </c>
      <c r="Q31" s="7">
        <v>84</v>
      </c>
      <c r="R31" s="7">
        <v>86</v>
      </c>
      <c r="S31" s="7">
        <v>88</v>
      </c>
      <c r="T31" s="23">
        <f t="shared" si="7"/>
        <v>341</v>
      </c>
      <c r="U31" s="17">
        <f t="shared" si="8"/>
        <v>1028</v>
      </c>
    </row>
    <row r="32" spans="1:24">
      <c r="A32" s="16">
        <v>27</v>
      </c>
      <c r="B32" s="4" t="s">
        <v>50</v>
      </c>
      <c r="C32" s="4" t="s">
        <v>405</v>
      </c>
      <c r="D32" s="6">
        <v>1977</v>
      </c>
      <c r="E32" s="4" t="s">
        <v>138</v>
      </c>
      <c r="F32" s="7">
        <v>94</v>
      </c>
      <c r="G32" s="7">
        <v>94</v>
      </c>
      <c r="H32" s="7">
        <v>93</v>
      </c>
      <c r="I32" s="7">
        <v>96</v>
      </c>
      <c r="J32" s="17">
        <f t="shared" si="5"/>
        <v>377</v>
      </c>
      <c r="K32" s="7">
        <v>75</v>
      </c>
      <c r="L32" s="7">
        <v>69</v>
      </c>
      <c r="M32" s="7">
        <v>71</v>
      </c>
      <c r="N32" s="7">
        <v>77</v>
      </c>
      <c r="O32" s="17">
        <f t="shared" si="6"/>
        <v>292</v>
      </c>
      <c r="P32" s="7">
        <v>87</v>
      </c>
      <c r="Q32" s="7">
        <v>88</v>
      </c>
      <c r="R32" s="7">
        <v>87</v>
      </c>
      <c r="S32" s="7">
        <v>91</v>
      </c>
      <c r="T32" s="23">
        <f t="shared" si="7"/>
        <v>353</v>
      </c>
      <c r="U32" s="17">
        <f t="shared" si="8"/>
        <v>1022</v>
      </c>
    </row>
    <row r="33" spans="1:25">
      <c r="A33" s="16">
        <v>28</v>
      </c>
      <c r="B33" s="4" t="s">
        <v>236</v>
      </c>
      <c r="C33" s="4" t="s">
        <v>237</v>
      </c>
      <c r="D33" s="6">
        <v>1951</v>
      </c>
      <c r="E33" s="4" t="s">
        <v>70</v>
      </c>
      <c r="F33" s="7">
        <v>88</v>
      </c>
      <c r="G33" s="7">
        <v>97</v>
      </c>
      <c r="H33" s="7">
        <v>93</v>
      </c>
      <c r="I33" s="7">
        <v>93</v>
      </c>
      <c r="J33" s="17">
        <f t="shared" si="5"/>
        <v>371</v>
      </c>
      <c r="K33" s="7">
        <v>72</v>
      </c>
      <c r="L33" s="7">
        <v>79</v>
      </c>
      <c r="M33" s="7">
        <v>84</v>
      </c>
      <c r="N33" s="7">
        <v>79</v>
      </c>
      <c r="O33" s="17">
        <f t="shared" si="6"/>
        <v>314</v>
      </c>
      <c r="P33" s="7">
        <v>84</v>
      </c>
      <c r="Q33" s="7">
        <v>83</v>
      </c>
      <c r="R33" s="7">
        <v>81</v>
      </c>
      <c r="S33" s="7">
        <v>81</v>
      </c>
      <c r="T33" s="23">
        <f t="shared" si="7"/>
        <v>329</v>
      </c>
      <c r="U33" s="17">
        <f t="shared" si="8"/>
        <v>1014</v>
      </c>
    </row>
    <row r="34" spans="1:25">
      <c r="A34" s="16">
        <v>29</v>
      </c>
      <c r="B34" s="4" t="s">
        <v>62</v>
      </c>
      <c r="C34" s="4" t="s">
        <v>106</v>
      </c>
      <c r="D34" s="6">
        <v>1936</v>
      </c>
      <c r="E34" s="4" t="s">
        <v>134</v>
      </c>
      <c r="F34" s="16">
        <v>92</v>
      </c>
      <c r="G34" s="7">
        <v>93</v>
      </c>
      <c r="H34" s="7">
        <v>89</v>
      </c>
      <c r="I34" s="7">
        <v>87</v>
      </c>
      <c r="J34" s="17">
        <f t="shared" si="5"/>
        <v>361</v>
      </c>
      <c r="K34" s="7">
        <v>65</v>
      </c>
      <c r="L34" s="7">
        <v>74</v>
      </c>
      <c r="M34" s="7">
        <v>72</v>
      </c>
      <c r="N34" s="7">
        <v>57</v>
      </c>
      <c r="O34" s="17">
        <f t="shared" si="6"/>
        <v>268</v>
      </c>
      <c r="P34" s="7">
        <v>76</v>
      </c>
      <c r="Q34" s="7">
        <v>83</v>
      </c>
      <c r="R34" s="7">
        <v>82</v>
      </c>
      <c r="S34" s="7">
        <v>78</v>
      </c>
      <c r="T34" s="23">
        <f t="shared" si="7"/>
        <v>319</v>
      </c>
      <c r="U34" s="17">
        <f t="shared" si="8"/>
        <v>948</v>
      </c>
    </row>
    <row r="35" spans="1:25">
      <c r="A35" s="16">
        <v>30</v>
      </c>
      <c r="B35" s="4" t="s">
        <v>245</v>
      </c>
      <c r="C35" s="4" t="s">
        <v>246</v>
      </c>
      <c r="D35" s="6">
        <v>1963</v>
      </c>
      <c r="E35" s="4" t="s">
        <v>138</v>
      </c>
      <c r="F35" s="16">
        <v>87</v>
      </c>
      <c r="G35" s="16">
        <v>89</v>
      </c>
      <c r="H35" s="16">
        <v>82</v>
      </c>
      <c r="I35" s="16">
        <v>83</v>
      </c>
      <c r="J35" s="17">
        <f t="shared" si="5"/>
        <v>341</v>
      </c>
      <c r="K35" s="16">
        <v>63</v>
      </c>
      <c r="L35" s="16">
        <v>64</v>
      </c>
      <c r="M35" s="16">
        <v>70</v>
      </c>
      <c r="N35" s="16">
        <v>64</v>
      </c>
      <c r="O35" s="17">
        <f t="shared" si="6"/>
        <v>261</v>
      </c>
      <c r="P35" s="16">
        <v>87</v>
      </c>
      <c r="Q35" s="16">
        <v>77</v>
      </c>
      <c r="R35" s="16">
        <v>81</v>
      </c>
      <c r="S35" s="16">
        <v>69</v>
      </c>
      <c r="T35" s="23">
        <f t="shared" si="7"/>
        <v>314</v>
      </c>
      <c r="U35" s="17">
        <f t="shared" si="8"/>
        <v>916</v>
      </c>
    </row>
    <row r="36" spans="1:25">
      <c r="A36" s="16">
        <v>31</v>
      </c>
      <c r="B36" s="4" t="s">
        <v>123</v>
      </c>
      <c r="C36" s="4" t="s">
        <v>235</v>
      </c>
      <c r="D36" s="6">
        <v>1968</v>
      </c>
      <c r="E36" s="4" t="s">
        <v>138</v>
      </c>
      <c r="F36" s="16">
        <v>85</v>
      </c>
      <c r="G36" s="7">
        <v>83</v>
      </c>
      <c r="H36" s="7">
        <v>87</v>
      </c>
      <c r="I36" s="7">
        <v>83</v>
      </c>
      <c r="J36" s="17">
        <f t="shared" si="5"/>
        <v>338</v>
      </c>
      <c r="K36" s="7">
        <v>56</v>
      </c>
      <c r="L36" s="7">
        <v>62</v>
      </c>
      <c r="M36" s="7">
        <v>69</v>
      </c>
      <c r="N36" s="7">
        <v>68</v>
      </c>
      <c r="O36" s="17">
        <f t="shared" si="6"/>
        <v>255</v>
      </c>
      <c r="P36" s="7">
        <v>83</v>
      </c>
      <c r="Q36" s="7">
        <v>82</v>
      </c>
      <c r="R36" s="7">
        <v>76</v>
      </c>
      <c r="S36" s="7">
        <v>73</v>
      </c>
      <c r="T36" s="23">
        <f t="shared" si="7"/>
        <v>314</v>
      </c>
      <c r="U36" s="17">
        <f t="shared" si="8"/>
        <v>907</v>
      </c>
    </row>
    <row r="37" spans="1:25" s="4" customFormat="1"/>
    <row r="38" spans="1:25" s="4" customFormat="1">
      <c r="A38" s="253" t="s">
        <v>140</v>
      </c>
      <c r="B38" s="253"/>
      <c r="C38" s="253"/>
      <c r="D38" s="6"/>
      <c r="F38" s="253" t="s">
        <v>231</v>
      </c>
      <c r="G38" s="253"/>
      <c r="H38" s="253"/>
      <c r="I38" s="253"/>
      <c r="J38" s="6"/>
      <c r="K38" s="6"/>
      <c r="L38" s="3"/>
      <c r="M38" s="6"/>
      <c r="N38" s="6"/>
      <c r="O38" s="6"/>
    </row>
    <row r="39" spans="1:25" s="4" customFormat="1">
      <c r="A39" s="5"/>
      <c r="B39" s="5"/>
      <c r="C39" s="5"/>
      <c r="D39" s="6"/>
      <c r="F39" s="5"/>
      <c r="G39" s="5"/>
      <c r="H39" s="5"/>
      <c r="I39" s="5"/>
      <c r="J39" s="6"/>
      <c r="K39" s="6"/>
      <c r="L39" s="3"/>
      <c r="M39" s="6"/>
      <c r="N39" s="6"/>
      <c r="O39" s="6"/>
    </row>
    <row r="40" spans="1:25" s="4" customFormat="1">
      <c r="A40" s="253" t="s">
        <v>68</v>
      </c>
      <c r="B40" s="253"/>
      <c r="C40" s="253"/>
      <c r="D40" s="253"/>
      <c r="F40" s="253" t="s">
        <v>228</v>
      </c>
      <c r="G40" s="253"/>
      <c r="H40" s="253"/>
      <c r="I40" s="253"/>
      <c r="J40" s="5"/>
      <c r="K40" s="5"/>
      <c r="L40" s="3"/>
      <c r="M40" s="6"/>
      <c r="N40" s="6"/>
      <c r="O40" s="6"/>
      <c r="P40" s="25"/>
    </row>
    <row r="41" spans="1:25" s="4" customFormat="1">
      <c r="A41" s="5"/>
      <c r="B41" s="5"/>
      <c r="C41" s="5"/>
      <c r="D41" s="5"/>
      <c r="F41" s="5"/>
      <c r="G41" s="5"/>
      <c r="H41" s="5"/>
      <c r="I41" s="5"/>
      <c r="J41" s="5"/>
      <c r="K41" s="5"/>
      <c r="L41" s="3"/>
      <c r="M41" s="6"/>
      <c r="N41" s="6"/>
      <c r="O41" s="6"/>
      <c r="P41" s="25"/>
    </row>
    <row r="42" spans="1:25" s="4" customFormat="1" ht="17.399999999999999">
      <c r="A42" s="248" t="s">
        <v>410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96"/>
      <c r="X42" s="96"/>
      <c r="Y42" s="96"/>
    </row>
    <row r="43" spans="1:25">
      <c r="A43" s="253" t="s">
        <v>308</v>
      </c>
      <c r="B43" s="253"/>
      <c r="C43" s="253"/>
      <c r="D43" s="6"/>
      <c r="E43" s="4"/>
      <c r="F43" s="6"/>
      <c r="G43" s="6"/>
      <c r="H43" s="6"/>
      <c r="I43" s="6"/>
      <c r="J43" s="6"/>
      <c r="N43" s="4"/>
      <c r="O43" s="4"/>
      <c r="P43" s="4"/>
      <c r="Q43" s="4"/>
      <c r="R43" s="4"/>
      <c r="S43" s="4"/>
      <c r="T43" s="254">
        <v>39690</v>
      </c>
      <c r="U43" s="254"/>
      <c r="V43" s="254"/>
      <c r="W43" s="98"/>
    </row>
    <row r="44" spans="1:25">
      <c r="A44" s="255" t="s">
        <v>427</v>
      </c>
      <c r="B44" s="255"/>
      <c r="C44" s="255"/>
      <c r="D44" s="255"/>
      <c r="E44" s="255"/>
      <c r="F44" s="255"/>
      <c r="G44" s="255"/>
      <c r="H44" s="255"/>
      <c r="I44" s="255"/>
      <c r="J44" s="7" t="s">
        <v>126</v>
      </c>
      <c r="K44" s="249">
        <v>1159</v>
      </c>
      <c r="L44" s="249"/>
      <c r="M44" s="249" t="s">
        <v>125</v>
      </c>
      <c r="N44" s="249"/>
      <c r="O44" s="249"/>
      <c r="P44" s="249"/>
      <c r="Q44" s="249"/>
      <c r="R44" s="249">
        <v>2006</v>
      </c>
      <c r="S44" s="249"/>
      <c r="T44" s="249" t="s">
        <v>206</v>
      </c>
      <c r="U44" s="249"/>
    </row>
    <row r="45" spans="1:25">
      <c r="A45" s="4"/>
      <c r="B45" s="4"/>
      <c r="C45" s="4"/>
      <c r="D45" s="4"/>
      <c r="E45" s="4"/>
      <c r="F45" s="4"/>
      <c r="G45" s="4"/>
      <c r="H45" s="249" t="s">
        <v>207</v>
      </c>
      <c r="I45" s="249"/>
      <c r="J45" s="252">
        <v>1247.0999999999999</v>
      </c>
      <c r="K45" s="252"/>
      <c r="L45" s="252"/>
      <c r="M45" s="249" t="s">
        <v>200</v>
      </c>
      <c r="N45" s="249"/>
      <c r="O45" s="249"/>
      <c r="P45" s="249"/>
      <c r="Q45" s="249"/>
      <c r="R45" s="249">
        <v>2003</v>
      </c>
      <c r="S45" s="249"/>
      <c r="T45" s="249" t="s">
        <v>0</v>
      </c>
      <c r="U45" s="249"/>
      <c r="V45" s="4"/>
      <c r="W45" s="4"/>
      <c r="X45" s="4"/>
      <c r="Y45" s="4"/>
    </row>
    <row r="46" spans="1:25">
      <c r="A46" s="4"/>
      <c r="B46" s="4"/>
      <c r="C46" s="4"/>
      <c r="D46" s="4"/>
      <c r="E46" s="4"/>
      <c r="F46" s="4"/>
      <c r="G46" s="4"/>
      <c r="H46" s="6"/>
      <c r="I46" s="6"/>
      <c r="J46" s="92"/>
      <c r="K46" s="92"/>
      <c r="L46" s="92"/>
      <c r="M46" s="6"/>
      <c r="N46" s="6"/>
      <c r="O46" s="6"/>
      <c r="P46" s="6"/>
      <c r="Q46" s="6"/>
      <c r="R46" s="6"/>
      <c r="S46" s="6"/>
      <c r="T46" s="6"/>
      <c r="U46" s="6"/>
      <c r="V46" s="4"/>
      <c r="W46" s="4"/>
      <c r="X46" s="4"/>
      <c r="Y46" s="4"/>
    </row>
    <row r="47" spans="1:25">
      <c r="A47" s="12" t="s">
        <v>30</v>
      </c>
      <c r="B47" s="250" t="s">
        <v>31</v>
      </c>
      <c r="C47" s="250"/>
      <c r="D47" s="13" t="s">
        <v>108</v>
      </c>
      <c r="E47" s="1" t="s">
        <v>1</v>
      </c>
      <c r="F47" s="250" t="s">
        <v>92</v>
      </c>
      <c r="G47" s="250"/>
      <c r="H47" s="250"/>
      <c r="I47" s="250"/>
      <c r="J47" s="250"/>
      <c r="K47" s="250" t="s">
        <v>93</v>
      </c>
      <c r="L47" s="250"/>
      <c r="M47" s="250"/>
      <c r="N47" s="250"/>
      <c r="O47" s="250"/>
      <c r="P47" s="251" t="s">
        <v>94</v>
      </c>
      <c r="Q47" s="251"/>
      <c r="R47" s="251"/>
      <c r="S47" s="251"/>
      <c r="T47" s="251"/>
      <c r="U47" s="14" t="s">
        <v>5</v>
      </c>
      <c r="V47" s="1" t="s">
        <v>6</v>
      </c>
      <c r="W47" s="83"/>
    </row>
    <row r="48" spans="1:25">
      <c r="A48" s="180">
        <v>1</v>
      </c>
      <c r="B48" s="184" t="s">
        <v>20</v>
      </c>
      <c r="C48" s="184" t="s">
        <v>82</v>
      </c>
      <c r="D48" s="179">
        <v>1968</v>
      </c>
      <c r="E48" s="184" t="s">
        <v>138</v>
      </c>
      <c r="F48" s="174">
        <v>99</v>
      </c>
      <c r="G48" s="174">
        <v>100</v>
      </c>
      <c r="H48" s="174">
        <v>98</v>
      </c>
      <c r="I48" s="174">
        <v>99</v>
      </c>
      <c r="J48" s="175">
        <f t="shared" ref="J48:J71" si="9">SUM(F48:I48)</f>
        <v>396</v>
      </c>
      <c r="K48" s="174">
        <v>95</v>
      </c>
      <c r="L48" s="174">
        <v>92</v>
      </c>
      <c r="M48" s="174">
        <v>92</v>
      </c>
      <c r="N48" s="174">
        <v>89</v>
      </c>
      <c r="O48" s="175">
        <f t="shared" ref="O48:O71" si="10">SUM(K48:N48)</f>
        <v>368</v>
      </c>
      <c r="P48" s="174">
        <v>94</v>
      </c>
      <c r="Q48" s="174">
        <v>96</v>
      </c>
      <c r="R48" s="174">
        <v>95</v>
      </c>
      <c r="S48" s="174">
        <v>94</v>
      </c>
      <c r="T48" s="175">
        <f t="shared" ref="T48:T71" si="11">SUM(P48:S48)</f>
        <v>379</v>
      </c>
      <c r="U48" s="175">
        <f t="shared" ref="U48:U71" si="12">J48+O48+T48</f>
        <v>1143</v>
      </c>
      <c r="V48" s="176" t="s">
        <v>34</v>
      </c>
      <c r="W48" s="18"/>
      <c r="Y48" s="3"/>
    </row>
    <row r="49" spans="1:25">
      <c r="A49" s="185">
        <v>2</v>
      </c>
      <c r="B49" s="181" t="s">
        <v>136</v>
      </c>
      <c r="C49" s="181" t="s">
        <v>137</v>
      </c>
      <c r="D49" s="178">
        <v>1982</v>
      </c>
      <c r="E49" s="181" t="s">
        <v>71</v>
      </c>
      <c r="F49" s="174">
        <v>96</v>
      </c>
      <c r="G49" s="174">
        <v>98</v>
      </c>
      <c r="H49" s="174">
        <v>99</v>
      </c>
      <c r="I49" s="174">
        <v>96</v>
      </c>
      <c r="J49" s="175">
        <f t="shared" si="9"/>
        <v>389</v>
      </c>
      <c r="K49" s="174">
        <v>91</v>
      </c>
      <c r="L49" s="174">
        <v>91</v>
      </c>
      <c r="M49" s="174">
        <v>87</v>
      </c>
      <c r="N49" s="174">
        <v>92</v>
      </c>
      <c r="O49" s="175">
        <f t="shared" si="10"/>
        <v>361</v>
      </c>
      <c r="P49" s="174">
        <v>95</v>
      </c>
      <c r="Q49" s="174">
        <v>98</v>
      </c>
      <c r="R49" s="174">
        <v>96</v>
      </c>
      <c r="S49" s="174">
        <v>93</v>
      </c>
      <c r="T49" s="175">
        <f t="shared" si="11"/>
        <v>382</v>
      </c>
      <c r="U49" s="175">
        <f t="shared" si="12"/>
        <v>1132</v>
      </c>
      <c r="V49" s="176" t="s">
        <v>35</v>
      </c>
      <c r="W49" s="18"/>
      <c r="Y49" s="3"/>
    </row>
    <row r="50" spans="1:25">
      <c r="A50" s="97">
        <v>3</v>
      </c>
      <c r="B50" s="44" t="s">
        <v>16</v>
      </c>
      <c r="C50" s="44" t="s">
        <v>81</v>
      </c>
      <c r="D50" s="43">
        <v>1970</v>
      </c>
      <c r="E50" s="44" t="s">
        <v>138</v>
      </c>
      <c r="F50" s="16">
        <v>97</v>
      </c>
      <c r="G50" s="16">
        <v>96</v>
      </c>
      <c r="H50" s="16">
        <v>97</v>
      </c>
      <c r="I50" s="16">
        <v>98</v>
      </c>
      <c r="J50" s="17">
        <f t="shared" si="9"/>
        <v>388</v>
      </c>
      <c r="K50" s="16">
        <v>89</v>
      </c>
      <c r="L50" s="16">
        <v>89</v>
      </c>
      <c r="M50" s="16">
        <v>90</v>
      </c>
      <c r="N50" s="16">
        <v>97</v>
      </c>
      <c r="O50" s="17">
        <f t="shared" si="10"/>
        <v>365</v>
      </c>
      <c r="P50" s="16">
        <v>92</v>
      </c>
      <c r="Q50" s="16">
        <v>93</v>
      </c>
      <c r="R50" s="16">
        <v>91</v>
      </c>
      <c r="S50" s="16">
        <v>96</v>
      </c>
      <c r="T50" s="17">
        <f t="shared" si="11"/>
        <v>372</v>
      </c>
      <c r="U50" s="17">
        <f t="shared" si="12"/>
        <v>1125</v>
      </c>
      <c r="V50" s="22" t="s">
        <v>35</v>
      </c>
      <c r="W50" s="18"/>
      <c r="Y50" s="3"/>
    </row>
    <row r="51" spans="1:25">
      <c r="A51" s="16">
        <v>4</v>
      </c>
      <c r="B51" s="4" t="s">
        <v>24</v>
      </c>
      <c r="C51" s="4" t="s">
        <v>77</v>
      </c>
      <c r="D51" s="6">
        <v>1956</v>
      </c>
      <c r="E51" s="4" t="s">
        <v>134</v>
      </c>
      <c r="F51" s="7">
        <v>97</v>
      </c>
      <c r="G51" s="7">
        <v>95</v>
      </c>
      <c r="H51" s="7">
        <v>94</v>
      </c>
      <c r="I51" s="7">
        <v>95</v>
      </c>
      <c r="J51" s="17">
        <f t="shared" si="9"/>
        <v>381</v>
      </c>
      <c r="K51" s="7">
        <v>96</v>
      </c>
      <c r="L51" s="7">
        <v>87</v>
      </c>
      <c r="M51" s="7">
        <v>96</v>
      </c>
      <c r="N51" s="7">
        <v>91</v>
      </c>
      <c r="O51" s="17">
        <f t="shared" si="10"/>
        <v>370</v>
      </c>
      <c r="P51" s="7">
        <v>92</v>
      </c>
      <c r="Q51" s="7">
        <v>90</v>
      </c>
      <c r="R51" s="7">
        <v>96</v>
      </c>
      <c r="S51" s="7">
        <v>94</v>
      </c>
      <c r="T51" s="23">
        <f t="shared" si="11"/>
        <v>372</v>
      </c>
      <c r="U51" s="17">
        <f t="shared" si="12"/>
        <v>1123</v>
      </c>
      <c r="V51" s="22" t="s">
        <v>35</v>
      </c>
      <c r="W51" s="18"/>
      <c r="Y51" s="3"/>
    </row>
    <row r="52" spans="1:25">
      <c r="A52" s="16">
        <v>5</v>
      </c>
      <c r="B52" s="4" t="s">
        <v>247</v>
      </c>
      <c r="C52" s="4" t="s">
        <v>248</v>
      </c>
      <c r="D52" s="6">
        <v>1950</v>
      </c>
      <c r="E52" s="4" t="s">
        <v>138</v>
      </c>
      <c r="F52" s="16">
        <v>96</v>
      </c>
      <c r="G52" s="16">
        <v>99</v>
      </c>
      <c r="H52" s="16">
        <v>95</v>
      </c>
      <c r="I52" s="16">
        <v>96</v>
      </c>
      <c r="J52" s="17">
        <f t="shared" si="9"/>
        <v>386</v>
      </c>
      <c r="K52" s="16">
        <v>91</v>
      </c>
      <c r="L52" s="16">
        <v>90</v>
      </c>
      <c r="M52" s="16">
        <v>90</v>
      </c>
      <c r="N52" s="16">
        <v>90</v>
      </c>
      <c r="O52" s="17">
        <f t="shared" si="10"/>
        <v>361</v>
      </c>
      <c r="P52" s="16">
        <v>96</v>
      </c>
      <c r="Q52" s="16">
        <v>94</v>
      </c>
      <c r="R52" s="16">
        <v>92</v>
      </c>
      <c r="S52" s="16">
        <v>91</v>
      </c>
      <c r="T52" s="23">
        <f t="shared" si="11"/>
        <v>373</v>
      </c>
      <c r="U52" s="17">
        <f t="shared" si="12"/>
        <v>1120</v>
      </c>
      <c r="V52" s="22" t="s">
        <v>35</v>
      </c>
      <c r="W52" s="18"/>
      <c r="Y52"/>
    </row>
    <row r="53" spans="1:25">
      <c r="A53" s="16">
        <v>6</v>
      </c>
      <c r="B53" s="4" t="s">
        <v>16</v>
      </c>
      <c r="C53" s="4" t="s">
        <v>76</v>
      </c>
      <c r="D53" s="6">
        <v>1975</v>
      </c>
      <c r="E53" s="4" t="s">
        <v>138</v>
      </c>
      <c r="F53" s="7">
        <v>97</v>
      </c>
      <c r="G53" s="7">
        <v>94</v>
      </c>
      <c r="H53" s="7">
        <v>96</v>
      </c>
      <c r="I53" s="7">
        <v>95</v>
      </c>
      <c r="J53" s="17">
        <f t="shared" si="9"/>
        <v>382</v>
      </c>
      <c r="K53" s="7">
        <v>85</v>
      </c>
      <c r="L53" s="7">
        <v>87</v>
      </c>
      <c r="M53" s="7">
        <v>89</v>
      </c>
      <c r="N53" s="7">
        <v>93</v>
      </c>
      <c r="O53" s="17">
        <f t="shared" si="10"/>
        <v>354</v>
      </c>
      <c r="P53" s="7">
        <v>92</v>
      </c>
      <c r="Q53" s="7">
        <v>94</v>
      </c>
      <c r="R53" s="7">
        <v>97</v>
      </c>
      <c r="S53" s="7">
        <v>92</v>
      </c>
      <c r="T53" s="23">
        <f t="shared" si="11"/>
        <v>375</v>
      </c>
      <c r="U53" s="17">
        <f t="shared" si="12"/>
        <v>1111</v>
      </c>
      <c r="V53" s="22" t="s">
        <v>35</v>
      </c>
      <c r="W53" s="18"/>
      <c r="Y53"/>
    </row>
    <row r="54" spans="1:25">
      <c r="A54" s="16">
        <v>7</v>
      </c>
      <c r="B54" s="66" t="s">
        <v>110</v>
      </c>
      <c r="C54" s="66" t="s">
        <v>209</v>
      </c>
      <c r="D54" s="50">
        <v>1966</v>
      </c>
      <c r="E54" s="66" t="s">
        <v>129</v>
      </c>
      <c r="F54" s="7">
        <v>97</v>
      </c>
      <c r="G54" s="16">
        <v>99</v>
      </c>
      <c r="H54" s="16">
        <v>96</v>
      </c>
      <c r="I54" s="16">
        <v>96</v>
      </c>
      <c r="J54" s="17">
        <f t="shared" si="9"/>
        <v>388</v>
      </c>
      <c r="K54" s="7">
        <v>93</v>
      </c>
      <c r="L54" s="7">
        <v>81</v>
      </c>
      <c r="M54" s="7">
        <v>87</v>
      </c>
      <c r="N54" s="7">
        <v>86</v>
      </c>
      <c r="O54" s="17">
        <f t="shared" si="10"/>
        <v>347</v>
      </c>
      <c r="P54" s="16">
        <v>91</v>
      </c>
      <c r="Q54" s="16">
        <v>97</v>
      </c>
      <c r="R54" s="16">
        <v>94</v>
      </c>
      <c r="S54" s="16">
        <v>92</v>
      </c>
      <c r="T54" s="23">
        <f t="shared" si="11"/>
        <v>374</v>
      </c>
      <c r="U54" s="17">
        <f t="shared" si="12"/>
        <v>1109</v>
      </c>
      <c r="V54" s="22" t="s">
        <v>35</v>
      </c>
      <c r="Y54"/>
    </row>
    <row r="55" spans="1:25">
      <c r="A55" s="16">
        <v>8</v>
      </c>
      <c r="B55" s="4" t="s">
        <v>8</v>
      </c>
      <c r="C55" s="4" t="s">
        <v>87</v>
      </c>
      <c r="D55" s="6">
        <v>1990</v>
      </c>
      <c r="E55" s="4" t="s">
        <v>70</v>
      </c>
      <c r="F55" s="16">
        <v>96</v>
      </c>
      <c r="G55" s="16">
        <v>96</v>
      </c>
      <c r="H55" s="16">
        <v>95</v>
      </c>
      <c r="I55" s="16">
        <v>98</v>
      </c>
      <c r="J55" s="17">
        <f t="shared" si="9"/>
        <v>385</v>
      </c>
      <c r="K55" s="16">
        <v>86</v>
      </c>
      <c r="L55" s="16">
        <v>92</v>
      </c>
      <c r="M55" s="16">
        <v>88</v>
      </c>
      <c r="N55" s="16">
        <v>90</v>
      </c>
      <c r="O55" s="17">
        <f t="shared" si="10"/>
        <v>356</v>
      </c>
      <c r="P55" s="16">
        <v>96</v>
      </c>
      <c r="Q55" s="16">
        <v>91</v>
      </c>
      <c r="R55" s="16">
        <v>93</v>
      </c>
      <c r="S55" s="16">
        <v>88</v>
      </c>
      <c r="T55" s="17">
        <f t="shared" si="11"/>
        <v>368</v>
      </c>
      <c r="U55" s="24">
        <f t="shared" si="12"/>
        <v>1109</v>
      </c>
      <c r="V55" s="22" t="s">
        <v>35</v>
      </c>
      <c r="Y55"/>
    </row>
    <row r="56" spans="1:25">
      <c r="A56" s="16">
        <v>9</v>
      </c>
      <c r="B56" s="4" t="s">
        <v>408</v>
      </c>
      <c r="C56" s="4" t="s">
        <v>409</v>
      </c>
      <c r="D56" s="6">
        <v>1968</v>
      </c>
      <c r="E56" s="4" t="s">
        <v>134</v>
      </c>
      <c r="F56" s="16">
        <v>100</v>
      </c>
      <c r="G56" s="16">
        <v>98</v>
      </c>
      <c r="H56" s="16">
        <v>96</v>
      </c>
      <c r="I56" s="16">
        <v>90</v>
      </c>
      <c r="J56" s="17">
        <f t="shared" si="9"/>
        <v>384</v>
      </c>
      <c r="K56" s="16">
        <v>85</v>
      </c>
      <c r="L56" s="16">
        <v>89</v>
      </c>
      <c r="M56" s="16">
        <v>90</v>
      </c>
      <c r="N56" s="16">
        <v>89</v>
      </c>
      <c r="O56" s="17">
        <f t="shared" si="10"/>
        <v>353</v>
      </c>
      <c r="P56" s="16">
        <v>90</v>
      </c>
      <c r="Q56" s="16">
        <v>96</v>
      </c>
      <c r="R56" s="16">
        <v>91</v>
      </c>
      <c r="S56" s="16">
        <v>91</v>
      </c>
      <c r="T56" s="17">
        <f t="shared" si="11"/>
        <v>368</v>
      </c>
      <c r="U56" s="24">
        <f t="shared" si="12"/>
        <v>1105</v>
      </c>
      <c r="V56" s="22" t="s">
        <v>35</v>
      </c>
    </row>
    <row r="57" spans="1:25">
      <c r="A57" s="174">
        <v>10</v>
      </c>
      <c r="B57" s="181" t="s">
        <v>182</v>
      </c>
      <c r="C57" s="181" t="s">
        <v>183</v>
      </c>
      <c r="D57" s="178">
        <v>1992</v>
      </c>
      <c r="E57" s="181" t="s">
        <v>71</v>
      </c>
      <c r="F57" s="174">
        <v>95</v>
      </c>
      <c r="G57" s="174">
        <v>93</v>
      </c>
      <c r="H57" s="174">
        <v>93</v>
      </c>
      <c r="I57" s="174">
        <v>96</v>
      </c>
      <c r="J57" s="175">
        <f t="shared" si="9"/>
        <v>377</v>
      </c>
      <c r="K57" s="174">
        <v>92</v>
      </c>
      <c r="L57" s="174">
        <v>86</v>
      </c>
      <c r="M57" s="174">
        <v>89</v>
      </c>
      <c r="N57" s="174">
        <v>87</v>
      </c>
      <c r="O57" s="175">
        <f t="shared" si="10"/>
        <v>354</v>
      </c>
      <c r="P57" s="174">
        <v>92</v>
      </c>
      <c r="Q57" s="174">
        <v>92</v>
      </c>
      <c r="R57" s="174">
        <v>94</v>
      </c>
      <c r="S57" s="174">
        <v>94</v>
      </c>
      <c r="T57" s="175">
        <f t="shared" si="11"/>
        <v>372</v>
      </c>
      <c r="U57" s="175">
        <f t="shared" si="12"/>
        <v>1103</v>
      </c>
      <c r="V57" s="176" t="s">
        <v>35</v>
      </c>
      <c r="W57" s="15"/>
    </row>
    <row r="58" spans="1:25">
      <c r="A58" s="174">
        <v>11</v>
      </c>
      <c r="B58" s="181" t="s">
        <v>406</v>
      </c>
      <c r="C58" s="181" t="s">
        <v>407</v>
      </c>
      <c r="D58" s="178">
        <v>1987</v>
      </c>
      <c r="E58" s="181" t="s">
        <v>71</v>
      </c>
      <c r="F58" s="174">
        <v>94</v>
      </c>
      <c r="G58" s="174">
        <v>95</v>
      </c>
      <c r="H58" s="174">
        <v>95</v>
      </c>
      <c r="I58" s="174">
        <v>97</v>
      </c>
      <c r="J58" s="175">
        <f t="shared" si="9"/>
        <v>381</v>
      </c>
      <c r="K58" s="174">
        <v>92</v>
      </c>
      <c r="L58" s="174">
        <v>88</v>
      </c>
      <c r="M58" s="174">
        <v>91</v>
      </c>
      <c r="N58" s="174">
        <v>91</v>
      </c>
      <c r="O58" s="175">
        <f t="shared" si="10"/>
        <v>362</v>
      </c>
      <c r="P58" s="174">
        <v>89</v>
      </c>
      <c r="Q58" s="174">
        <v>85</v>
      </c>
      <c r="R58" s="174">
        <v>94</v>
      </c>
      <c r="S58" s="174">
        <v>90</v>
      </c>
      <c r="T58" s="175">
        <f t="shared" si="11"/>
        <v>358</v>
      </c>
      <c r="U58" s="175">
        <f t="shared" si="12"/>
        <v>1101</v>
      </c>
      <c r="V58" s="176" t="s">
        <v>35</v>
      </c>
      <c r="W58" s="15"/>
    </row>
    <row r="59" spans="1:25">
      <c r="A59" s="16">
        <v>12</v>
      </c>
      <c r="B59" s="4" t="s">
        <v>63</v>
      </c>
      <c r="C59" s="4" t="s">
        <v>89</v>
      </c>
      <c r="D59" s="6">
        <v>1987</v>
      </c>
      <c r="E59" s="4" t="s">
        <v>139</v>
      </c>
      <c r="F59" s="16">
        <v>97</v>
      </c>
      <c r="G59" s="7">
        <v>90</v>
      </c>
      <c r="H59" s="7">
        <v>97</v>
      </c>
      <c r="I59" s="7">
        <v>93</v>
      </c>
      <c r="J59" s="17">
        <f t="shared" si="9"/>
        <v>377</v>
      </c>
      <c r="K59" s="7">
        <v>78</v>
      </c>
      <c r="L59" s="7">
        <v>86</v>
      </c>
      <c r="M59" s="7">
        <v>82</v>
      </c>
      <c r="N59" s="7">
        <v>88</v>
      </c>
      <c r="O59" s="17">
        <f t="shared" si="10"/>
        <v>334</v>
      </c>
      <c r="P59" s="7">
        <v>95</v>
      </c>
      <c r="Q59" s="7">
        <v>93</v>
      </c>
      <c r="R59" s="7">
        <v>91</v>
      </c>
      <c r="S59" s="7">
        <v>98</v>
      </c>
      <c r="T59" s="23">
        <f t="shared" si="11"/>
        <v>377</v>
      </c>
      <c r="U59" s="17">
        <f t="shared" si="12"/>
        <v>1088</v>
      </c>
      <c r="V59" s="7" t="s">
        <v>36</v>
      </c>
    </row>
    <row r="60" spans="1:25">
      <c r="A60" s="16">
        <v>13</v>
      </c>
      <c r="B60" s="4" t="s">
        <v>11</v>
      </c>
      <c r="C60" s="4" t="s">
        <v>78</v>
      </c>
      <c r="D60" s="6">
        <v>1953</v>
      </c>
      <c r="E60" s="4" t="s">
        <v>129</v>
      </c>
      <c r="F60" s="16">
        <v>97</v>
      </c>
      <c r="G60" s="7">
        <v>94</v>
      </c>
      <c r="H60" s="7">
        <v>96</v>
      </c>
      <c r="I60" s="7">
        <v>97</v>
      </c>
      <c r="J60" s="17">
        <f t="shared" si="9"/>
        <v>384</v>
      </c>
      <c r="K60" s="7">
        <v>75</v>
      </c>
      <c r="L60" s="7">
        <v>83</v>
      </c>
      <c r="M60" s="7">
        <v>84</v>
      </c>
      <c r="N60" s="7">
        <v>89</v>
      </c>
      <c r="O60" s="17">
        <f t="shared" si="10"/>
        <v>331</v>
      </c>
      <c r="P60" s="7">
        <v>95</v>
      </c>
      <c r="Q60" s="7">
        <v>95</v>
      </c>
      <c r="R60" s="7">
        <v>91</v>
      </c>
      <c r="S60" s="7">
        <v>91</v>
      </c>
      <c r="T60" s="23">
        <f t="shared" si="11"/>
        <v>372</v>
      </c>
      <c r="U60" s="17">
        <f t="shared" si="12"/>
        <v>1087</v>
      </c>
      <c r="V60" s="7" t="s">
        <v>36</v>
      </c>
    </row>
    <row r="61" spans="1:25">
      <c r="A61" s="16">
        <v>14</v>
      </c>
      <c r="B61" s="4" t="s">
        <v>44</v>
      </c>
      <c r="C61" s="4" t="s">
        <v>88</v>
      </c>
      <c r="D61" s="6">
        <v>1983</v>
      </c>
      <c r="E61" s="4" t="s">
        <v>139</v>
      </c>
      <c r="F61" s="16">
        <v>95</v>
      </c>
      <c r="G61" s="7">
        <v>95</v>
      </c>
      <c r="H61" s="7">
        <v>99</v>
      </c>
      <c r="I61" s="7">
        <v>94</v>
      </c>
      <c r="J61" s="17">
        <f t="shared" si="9"/>
        <v>383</v>
      </c>
      <c r="K61" s="7">
        <v>82</v>
      </c>
      <c r="L61" s="7">
        <v>87</v>
      </c>
      <c r="M61" s="7">
        <v>84</v>
      </c>
      <c r="N61" s="7">
        <v>76</v>
      </c>
      <c r="O61" s="17">
        <f t="shared" si="10"/>
        <v>329</v>
      </c>
      <c r="P61" s="7">
        <v>92</v>
      </c>
      <c r="Q61" s="7">
        <v>91</v>
      </c>
      <c r="R61" s="7">
        <v>92</v>
      </c>
      <c r="S61" s="7">
        <v>93</v>
      </c>
      <c r="T61" s="23">
        <f t="shared" si="11"/>
        <v>368</v>
      </c>
      <c r="U61" s="17">
        <f t="shared" si="12"/>
        <v>1080</v>
      </c>
      <c r="V61" s="7" t="s">
        <v>36</v>
      </c>
      <c r="W61" s="15"/>
    </row>
    <row r="62" spans="1:25">
      <c r="A62" s="16">
        <v>15</v>
      </c>
      <c r="B62" s="20" t="s">
        <v>21</v>
      </c>
      <c r="C62" s="20" t="s">
        <v>83</v>
      </c>
      <c r="D62" s="21">
        <v>1958</v>
      </c>
      <c r="E62" s="20" t="s">
        <v>70</v>
      </c>
      <c r="F62" s="16">
        <v>99</v>
      </c>
      <c r="G62" s="7">
        <v>95</v>
      </c>
      <c r="H62" s="7">
        <v>97</v>
      </c>
      <c r="I62" s="7">
        <v>99</v>
      </c>
      <c r="J62" s="17">
        <f t="shared" si="9"/>
        <v>390</v>
      </c>
      <c r="K62" s="7">
        <v>80</v>
      </c>
      <c r="L62" s="7">
        <v>77</v>
      </c>
      <c r="M62" s="7">
        <v>80</v>
      </c>
      <c r="N62" s="7">
        <v>83</v>
      </c>
      <c r="O62" s="17">
        <f t="shared" si="10"/>
        <v>320</v>
      </c>
      <c r="P62" s="7">
        <v>90</v>
      </c>
      <c r="Q62" s="7">
        <v>95</v>
      </c>
      <c r="R62" s="7">
        <v>87</v>
      </c>
      <c r="S62" s="7">
        <v>96</v>
      </c>
      <c r="T62" s="23">
        <f t="shared" si="11"/>
        <v>368</v>
      </c>
      <c r="U62" s="17">
        <f t="shared" si="12"/>
        <v>1078</v>
      </c>
      <c r="V62" s="7" t="s">
        <v>36</v>
      </c>
      <c r="W62" s="15"/>
    </row>
    <row r="63" spans="1:25">
      <c r="A63" s="16">
        <v>16</v>
      </c>
      <c r="B63" s="4" t="s">
        <v>49</v>
      </c>
      <c r="C63" s="4" t="s">
        <v>336</v>
      </c>
      <c r="D63" s="6">
        <v>1949</v>
      </c>
      <c r="E63" s="4" t="s">
        <v>134</v>
      </c>
      <c r="F63" s="16">
        <v>97</v>
      </c>
      <c r="G63" s="7">
        <v>93</v>
      </c>
      <c r="H63" s="7">
        <v>89</v>
      </c>
      <c r="I63" s="7">
        <v>96</v>
      </c>
      <c r="J63" s="17">
        <f t="shared" si="9"/>
        <v>375</v>
      </c>
      <c r="K63" s="7">
        <v>85</v>
      </c>
      <c r="L63" s="7">
        <v>84</v>
      </c>
      <c r="M63" s="7">
        <v>87</v>
      </c>
      <c r="N63" s="7">
        <v>80</v>
      </c>
      <c r="O63" s="17">
        <f t="shared" si="10"/>
        <v>336</v>
      </c>
      <c r="P63" s="7">
        <v>85</v>
      </c>
      <c r="Q63" s="7">
        <v>95</v>
      </c>
      <c r="R63" s="7">
        <v>93</v>
      </c>
      <c r="S63" s="7">
        <v>88</v>
      </c>
      <c r="T63" s="23">
        <f t="shared" si="11"/>
        <v>361</v>
      </c>
      <c r="U63" s="17">
        <f t="shared" si="12"/>
        <v>1072</v>
      </c>
      <c r="V63" s="7" t="s">
        <v>36</v>
      </c>
    </row>
    <row r="64" spans="1:25">
      <c r="A64" s="16">
        <v>17</v>
      </c>
      <c r="B64" s="20" t="s">
        <v>188</v>
      </c>
      <c r="C64" s="20" t="s">
        <v>208</v>
      </c>
      <c r="D64" s="21">
        <v>1971</v>
      </c>
      <c r="E64" s="20" t="s">
        <v>129</v>
      </c>
      <c r="F64" s="16">
        <v>95</v>
      </c>
      <c r="G64" s="16">
        <v>99</v>
      </c>
      <c r="H64" s="16">
        <v>98</v>
      </c>
      <c r="I64" s="16">
        <v>94</v>
      </c>
      <c r="J64" s="17">
        <f t="shared" si="9"/>
        <v>386</v>
      </c>
      <c r="K64" s="16">
        <v>79</v>
      </c>
      <c r="L64" s="16">
        <v>82</v>
      </c>
      <c r="M64" s="16">
        <v>78</v>
      </c>
      <c r="N64" s="16">
        <v>83</v>
      </c>
      <c r="O64" s="17">
        <f t="shared" si="10"/>
        <v>322</v>
      </c>
      <c r="P64" s="16">
        <v>92</v>
      </c>
      <c r="Q64" s="16">
        <v>87</v>
      </c>
      <c r="R64" s="16">
        <v>92</v>
      </c>
      <c r="S64" s="16">
        <v>92</v>
      </c>
      <c r="T64" s="23">
        <f t="shared" si="11"/>
        <v>363</v>
      </c>
      <c r="U64" s="17">
        <f t="shared" si="12"/>
        <v>1071</v>
      </c>
      <c r="V64" s="7" t="s">
        <v>36</v>
      </c>
    </row>
    <row r="65" spans="1:22">
      <c r="A65" s="16">
        <v>18</v>
      </c>
      <c r="B65" s="4" t="s">
        <v>116</v>
      </c>
      <c r="C65" s="4" t="s">
        <v>180</v>
      </c>
      <c r="D65" s="6">
        <v>1971</v>
      </c>
      <c r="E65" s="4" t="s">
        <v>139</v>
      </c>
      <c r="F65" s="16">
        <v>99</v>
      </c>
      <c r="G65" s="7">
        <v>98</v>
      </c>
      <c r="H65" s="7">
        <v>93</v>
      </c>
      <c r="I65" s="7">
        <v>96</v>
      </c>
      <c r="J65" s="17">
        <f t="shared" si="9"/>
        <v>386</v>
      </c>
      <c r="K65" s="7">
        <v>84</v>
      </c>
      <c r="L65" s="7">
        <v>79</v>
      </c>
      <c r="M65" s="7">
        <v>79</v>
      </c>
      <c r="N65" s="7">
        <v>77</v>
      </c>
      <c r="O65" s="17">
        <f t="shared" si="10"/>
        <v>319</v>
      </c>
      <c r="P65" s="7">
        <v>94</v>
      </c>
      <c r="Q65" s="7">
        <v>86</v>
      </c>
      <c r="R65" s="7">
        <v>95</v>
      </c>
      <c r="S65" s="7">
        <v>86</v>
      </c>
      <c r="T65" s="23">
        <f t="shared" si="11"/>
        <v>361</v>
      </c>
      <c r="U65" s="17">
        <f t="shared" si="12"/>
        <v>1066</v>
      </c>
      <c r="V65" s="7" t="s">
        <v>36</v>
      </c>
    </row>
    <row r="66" spans="1:22">
      <c r="A66" s="16">
        <v>19</v>
      </c>
      <c r="B66" s="4" t="s">
        <v>19</v>
      </c>
      <c r="C66" s="4" t="s">
        <v>105</v>
      </c>
      <c r="D66" s="6">
        <v>1987</v>
      </c>
      <c r="E66" s="4" t="s">
        <v>70</v>
      </c>
      <c r="F66" s="16">
        <v>100</v>
      </c>
      <c r="G66" s="7">
        <v>97</v>
      </c>
      <c r="H66" s="7">
        <v>97</v>
      </c>
      <c r="I66" s="7">
        <v>96</v>
      </c>
      <c r="J66" s="17">
        <f t="shared" si="9"/>
        <v>390</v>
      </c>
      <c r="K66" s="7">
        <v>73</v>
      </c>
      <c r="L66" s="7">
        <v>73</v>
      </c>
      <c r="M66" s="7">
        <v>82</v>
      </c>
      <c r="N66" s="7">
        <v>89</v>
      </c>
      <c r="O66" s="17">
        <f t="shared" si="10"/>
        <v>317</v>
      </c>
      <c r="P66" s="7">
        <v>90</v>
      </c>
      <c r="Q66" s="7">
        <v>84</v>
      </c>
      <c r="R66" s="7">
        <v>92</v>
      </c>
      <c r="S66" s="7">
        <v>85</v>
      </c>
      <c r="T66" s="23">
        <f t="shared" si="11"/>
        <v>351</v>
      </c>
      <c r="U66" s="17">
        <f t="shared" si="12"/>
        <v>1058</v>
      </c>
      <c r="V66" s="7" t="s">
        <v>36</v>
      </c>
    </row>
    <row r="67" spans="1:22">
      <c r="A67" s="16">
        <v>20</v>
      </c>
      <c r="B67" s="4" t="s">
        <v>295</v>
      </c>
      <c r="C67" s="4" t="s">
        <v>107</v>
      </c>
      <c r="D67" s="6">
        <v>1939</v>
      </c>
      <c r="E67" s="4" t="s">
        <v>134</v>
      </c>
      <c r="F67" s="16">
        <v>91</v>
      </c>
      <c r="G67" s="7">
        <v>94</v>
      </c>
      <c r="H67" s="7">
        <v>91</v>
      </c>
      <c r="I67" s="7">
        <v>93</v>
      </c>
      <c r="J67" s="17">
        <f t="shared" si="9"/>
        <v>369</v>
      </c>
      <c r="K67" s="7">
        <v>77</v>
      </c>
      <c r="L67" s="7">
        <v>83</v>
      </c>
      <c r="M67" s="7">
        <v>83</v>
      </c>
      <c r="N67" s="7">
        <v>78</v>
      </c>
      <c r="O67" s="17">
        <f t="shared" si="10"/>
        <v>321</v>
      </c>
      <c r="P67" s="7">
        <v>91</v>
      </c>
      <c r="Q67" s="7">
        <v>90</v>
      </c>
      <c r="R67" s="7">
        <v>91</v>
      </c>
      <c r="S67" s="7">
        <v>93</v>
      </c>
      <c r="T67" s="23">
        <f t="shared" si="11"/>
        <v>365</v>
      </c>
      <c r="U67" s="17">
        <f t="shared" si="12"/>
        <v>1055</v>
      </c>
      <c r="V67" s="7" t="s">
        <v>36</v>
      </c>
    </row>
    <row r="68" spans="1:22">
      <c r="A68" s="16">
        <v>21</v>
      </c>
      <c r="B68" s="4" t="s">
        <v>239</v>
      </c>
      <c r="C68" s="4" t="s">
        <v>240</v>
      </c>
      <c r="D68" s="6">
        <v>1989</v>
      </c>
      <c r="E68" s="4" t="s">
        <v>134</v>
      </c>
      <c r="F68" s="16">
        <v>96</v>
      </c>
      <c r="G68" s="7">
        <v>97</v>
      </c>
      <c r="H68" s="7">
        <v>95</v>
      </c>
      <c r="I68" s="7">
        <v>94</v>
      </c>
      <c r="J68" s="17">
        <f t="shared" si="9"/>
        <v>382</v>
      </c>
      <c r="K68" s="7">
        <v>76</v>
      </c>
      <c r="L68" s="7">
        <v>79</v>
      </c>
      <c r="M68" s="7">
        <v>85</v>
      </c>
      <c r="N68" s="7">
        <v>76</v>
      </c>
      <c r="O68" s="17">
        <f t="shared" si="10"/>
        <v>316</v>
      </c>
      <c r="P68" s="7">
        <v>92</v>
      </c>
      <c r="Q68" s="7">
        <v>84</v>
      </c>
      <c r="R68" s="7">
        <v>90</v>
      </c>
      <c r="S68" s="7">
        <v>90</v>
      </c>
      <c r="T68" s="23">
        <f t="shared" si="11"/>
        <v>356</v>
      </c>
      <c r="U68" s="17">
        <f t="shared" si="12"/>
        <v>1054</v>
      </c>
      <c r="V68" s="7" t="s">
        <v>36</v>
      </c>
    </row>
    <row r="69" spans="1:22">
      <c r="A69" s="16">
        <v>22</v>
      </c>
      <c r="B69" s="4" t="s">
        <v>50</v>
      </c>
      <c r="C69" s="4" t="s">
        <v>405</v>
      </c>
      <c r="D69" s="6">
        <v>1977</v>
      </c>
      <c r="E69" s="4" t="s">
        <v>138</v>
      </c>
      <c r="F69" s="7">
        <v>94</v>
      </c>
      <c r="G69" s="7">
        <v>94</v>
      </c>
      <c r="H69" s="7">
        <v>93</v>
      </c>
      <c r="I69" s="7">
        <v>96</v>
      </c>
      <c r="J69" s="17">
        <f t="shared" si="9"/>
        <v>377</v>
      </c>
      <c r="K69" s="7">
        <v>75</v>
      </c>
      <c r="L69" s="7">
        <v>69</v>
      </c>
      <c r="M69" s="7">
        <v>71</v>
      </c>
      <c r="N69" s="7">
        <v>77</v>
      </c>
      <c r="O69" s="17">
        <f t="shared" si="10"/>
        <v>292</v>
      </c>
      <c r="P69" s="7">
        <v>87</v>
      </c>
      <c r="Q69" s="7">
        <v>88</v>
      </c>
      <c r="R69" s="7">
        <v>87</v>
      </c>
      <c r="S69" s="7">
        <v>91</v>
      </c>
      <c r="T69" s="23">
        <f t="shared" si="11"/>
        <v>353</v>
      </c>
      <c r="U69" s="17">
        <f t="shared" si="12"/>
        <v>1022</v>
      </c>
    </row>
    <row r="70" spans="1:22">
      <c r="A70" s="16">
        <v>23</v>
      </c>
      <c r="B70" s="4" t="s">
        <v>62</v>
      </c>
      <c r="C70" s="4" t="s">
        <v>106</v>
      </c>
      <c r="D70" s="6">
        <v>1936</v>
      </c>
      <c r="E70" s="4" t="s">
        <v>134</v>
      </c>
      <c r="F70" s="16">
        <v>92</v>
      </c>
      <c r="G70" s="7">
        <v>93</v>
      </c>
      <c r="H70" s="7">
        <v>89</v>
      </c>
      <c r="I70" s="7">
        <v>87</v>
      </c>
      <c r="J70" s="17">
        <f t="shared" si="9"/>
        <v>361</v>
      </c>
      <c r="K70" s="7">
        <v>65</v>
      </c>
      <c r="L70" s="7">
        <v>74</v>
      </c>
      <c r="M70" s="7">
        <v>72</v>
      </c>
      <c r="N70" s="7">
        <v>57</v>
      </c>
      <c r="O70" s="17">
        <f t="shared" si="10"/>
        <v>268</v>
      </c>
      <c r="P70" s="7">
        <v>76</v>
      </c>
      <c r="Q70" s="7">
        <v>83</v>
      </c>
      <c r="R70" s="7">
        <v>82</v>
      </c>
      <c r="S70" s="7">
        <v>78</v>
      </c>
      <c r="T70" s="23">
        <f t="shared" si="11"/>
        <v>319</v>
      </c>
      <c r="U70" s="17">
        <f t="shared" si="12"/>
        <v>948</v>
      </c>
    </row>
    <row r="71" spans="1:22">
      <c r="A71" s="16">
        <v>24</v>
      </c>
      <c r="B71" s="4" t="s">
        <v>245</v>
      </c>
      <c r="C71" s="4" t="s">
        <v>246</v>
      </c>
      <c r="D71" s="6">
        <v>1963</v>
      </c>
      <c r="E71" s="4" t="s">
        <v>138</v>
      </c>
      <c r="F71" s="16">
        <v>87</v>
      </c>
      <c r="G71" s="16">
        <v>89</v>
      </c>
      <c r="H71" s="16">
        <v>82</v>
      </c>
      <c r="I71" s="16">
        <v>83</v>
      </c>
      <c r="J71" s="17">
        <f t="shared" si="9"/>
        <v>341</v>
      </c>
      <c r="K71" s="16">
        <v>63</v>
      </c>
      <c r="L71" s="16">
        <v>64</v>
      </c>
      <c r="M71" s="16">
        <v>70</v>
      </c>
      <c r="N71" s="16">
        <v>64</v>
      </c>
      <c r="O71" s="17">
        <f t="shared" si="10"/>
        <v>261</v>
      </c>
      <c r="P71" s="16">
        <v>87</v>
      </c>
      <c r="Q71" s="16">
        <v>77</v>
      </c>
      <c r="R71" s="16">
        <v>81</v>
      </c>
      <c r="S71" s="16">
        <v>69</v>
      </c>
      <c r="T71" s="23">
        <f t="shared" si="11"/>
        <v>314</v>
      </c>
      <c r="U71" s="17">
        <f t="shared" si="12"/>
        <v>916</v>
      </c>
    </row>
    <row r="74" spans="1:22">
      <c r="A74" s="245" t="s">
        <v>140</v>
      </c>
      <c r="B74" s="245"/>
      <c r="C74" s="67"/>
      <c r="D74" s="245" t="s">
        <v>231</v>
      </c>
      <c r="E74" s="245"/>
      <c r="F74" s="72"/>
      <c r="G74" s="72"/>
      <c r="H74" s="72"/>
      <c r="I74" s="73"/>
      <c r="J74" s="72"/>
      <c r="K74" s="72"/>
      <c r="L74" s="72"/>
      <c r="M74" s="74"/>
    </row>
    <row r="75" spans="1:22">
      <c r="A75" s="46"/>
      <c r="B75" s="67"/>
      <c r="C75" s="67"/>
      <c r="D75" s="78"/>
      <c r="E75" s="67"/>
      <c r="F75" s="72"/>
      <c r="G75" s="72"/>
      <c r="H75" s="72"/>
      <c r="I75" s="73"/>
      <c r="J75" s="72"/>
      <c r="K75" s="72"/>
      <c r="L75" s="72"/>
      <c r="M75" s="74"/>
    </row>
    <row r="76" spans="1:22">
      <c r="A76" s="46"/>
      <c r="B76" s="45"/>
      <c r="C76" s="45"/>
      <c r="D76" s="46"/>
      <c r="E76" s="45"/>
      <c r="F76" s="72"/>
      <c r="G76" s="72"/>
      <c r="H76" s="72"/>
      <c r="I76" s="73"/>
      <c r="J76" s="72"/>
      <c r="K76" s="72"/>
      <c r="L76" s="72"/>
      <c r="M76" s="74"/>
    </row>
    <row r="77" spans="1:22">
      <c r="A77" s="217" t="s">
        <v>283</v>
      </c>
      <c r="B77" s="217"/>
      <c r="C77" s="217"/>
      <c r="D77" s="217" t="s">
        <v>228</v>
      </c>
      <c r="E77" s="217"/>
      <c r="F77" s="72"/>
      <c r="G77" s="72"/>
      <c r="H77" s="72"/>
      <c r="I77" s="73"/>
      <c r="J77" s="72"/>
      <c r="K77" s="72"/>
      <c r="L77" s="72"/>
      <c r="M77" s="74"/>
    </row>
    <row r="78" spans="1:2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2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2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 ht="17.399999999999999">
      <c r="A83" s="213" t="s">
        <v>410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</row>
    <row r="84" spans="1:13">
      <c r="A84" s="214" t="s">
        <v>308</v>
      </c>
      <c r="B84" s="214"/>
      <c r="C84" s="54"/>
      <c r="D84" s="46"/>
      <c r="E84" s="54"/>
      <c r="F84" s="46"/>
      <c r="G84" s="8"/>
      <c r="H84" s="215">
        <v>39690</v>
      </c>
      <c r="I84" s="215"/>
      <c r="J84" s="215"/>
      <c r="K84" s="215"/>
      <c r="L84" s="215"/>
      <c r="M84" s="215"/>
    </row>
    <row r="85" spans="1:13">
      <c r="A85" s="46"/>
      <c r="B85" s="54"/>
      <c r="C85" s="54"/>
      <c r="D85" s="46"/>
      <c r="E85" s="54"/>
      <c r="F85" s="46"/>
      <c r="G85" s="8"/>
      <c r="H85" s="8"/>
      <c r="I85" s="8"/>
      <c r="J85" s="46"/>
      <c r="K85" s="46"/>
      <c r="L85" s="46"/>
      <c r="M85" s="54"/>
    </row>
    <row r="86" spans="1:13">
      <c r="A86" s="216" t="s">
        <v>428</v>
      </c>
      <c r="B86" s="216"/>
      <c r="C86" s="216"/>
      <c r="D86" s="54" t="s">
        <v>202</v>
      </c>
      <c r="E86" s="46">
        <v>3435</v>
      </c>
      <c r="F86" s="217" t="s">
        <v>129</v>
      </c>
      <c r="G86" s="217"/>
      <c r="H86" s="217"/>
      <c r="I86" s="217"/>
      <c r="J86" s="214">
        <v>1993</v>
      </c>
      <c r="K86" s="214"/>
      <c r="L86" s="214" t="s">
        <v>307</v>
      </c>
      <c r="M86" s="214"/>
    </row>
    <row r="87" spans="1:13">
      <c r="A87" s="63"/>
      <c r="B87" s="63"/>
      <c r="C87" s="63"/>
      <c r="D87" s="63"/>
      <c r="E87" s="63"/>
      <c r="F87" s="218" t="s">
        <v>429</v>
      </c>
      <c r="G87" s="218"/>
      <c r="H87" s="218"/>
      <c r="I87" s="218"/>
      <c r="J87" s="80"/>
      <c r="K87" s="54"/>
      <c r="L87" s="54"/>
      <c r="M87" s="54"/>
    </row>
    <row r="88" spans="1:13">
      <c r="A88" s="63"/>
      <c r="B88" s="63"/>
      <c r="C88" s="63"/>
      <c r="D88" s="63"/>
      <c r="E88" s="63"/>
      <c r="F88" s="218" t="s">
        <v>120</v>
      </c>
      <c r="G88" s="218"/>
      <c r="H88" s="218"/>
      <c r="I88" s="218"/>
      <c r="J88" s="54"/>
      <c r="K88" s="54"/>
      <c r="L88" s="54"/>
      <c r="M88" s="54"/>
    </row>
    <row r="89" spans="1:13">
      <c r="A89" s="63"/>
      <c r="B89" s="63"/>
      <c r="C89" s="63"/>
      <c r="D89" s="63"/>
      <c r="E89" s="63"/>
      <c r="F89" s="218" t="s">
        <v>430</v>
      </c>
      <c r="G89" s="218"/>
      <c r="H89" s="218"/>
      <c r="I89" s="218"/>
      <c r="J89" s="54"/>
      <c r="K89" s="54"/>
      <c r="L89" s="54"/>
      <c r="M89" s="54"/>
    </row>
    <row r="90" spans="1:13">
      <c r="A90" s="62"/>
      <c r="B90" s="62"/>
      <c r="C90" s="62"/>
      <c r="D90" s="62"/>
      <c r="E90" s="62"/>
      <c r="F90" s="54"/>
      <c r="G90" s="54"/>
      <c r="H90" s="54"/>
      <c r="I90" s="54"/>
      <c r="J90" s="54"/>
      <c r="K90" s="69"/>
      <c r="L90" s="69"/>
      <c r="M90" s="69"/>
    </row>
    <row r="91" spans="1:13">
      <c r="A91" s="62"/>
      <c r="B91" s="62"/>
      <c r="C91" s="62"/>
      <c r="D91" s="62"/>
      <c r="E91" s="62"/>
      <c r="F91" s="54"/>
      <c r="G91" s="54"/>
      <c r="H91" s="54"/>
      <c r="I91" s="54"/>
      <c r="J91" s="54"/>
      <c r="K91" s="69"/>
      <c r="L91" s="69"/>
      <c r="M91" s="69"/>
    </row>
    <row r="92" spans="1:13">
      <c r="A92" s="68" t="s">
        <v>30</v>
      </c>
      <c r="B92" s="71" t="s">
        <v>414</v>
      </c>
      <c r="C92" s="208" t="s">
        <v>415</v>
      </c>
      <c r="D92" s="208"/>
      <c r="E92" s="208"/>
      <c r="F92" s="208"/>
      <c r="G92" s="208"/>
      <c r="H92" s="209" t="s">
        <v>416</v>
      </c>
      <c r="I92" s="209"/>
      <c r="J92" s="209"/>
      <c r="K92" s="71"/>
      <c r="L92" s="71"/>
      <c r="M92" s="71"/>
    </row>
    <row r="93" spans="1:13">
      <c r="A93" s="62" t="s">
        <v>34</v>
      </c>
      <c r="B93" s="63" t="s">
        <v>431</v>
      </c>
      <c r="C93" s="217" t="s">
        <v>435</v>
      </c>
      <c r="D93" s="217"/>
      <c r="E93" s="217"/>
      <c r="F93" s="217"/>
      <c r="G93" s="217"/>
      <c r="H93" s="216">
        <v>3379</v>
      </c>
      <c r="I93" s="216"/>
      <c r="J93" s="216"/>
      <c r="K93" s="54"/>
      <c r="L93" s="54"/>
      <c r="M93" s="54"/>
    </row>
    <row r="94" spans="1:13">
      <c r="A94" s="62" t="s">
        <v>35</v>
      </c>
      <c r="B94" s="63" t="s">
        <v>71</v>
      </c>
      <c r="C94" s="217" t="s">
        <v>440</v>
      </c>
      <c r="D94" s="217"/>
      <c r="E94" s="217"/>
      <c r="F94" s="217"/>
      <c r="G94" s="217"/>
      <c r="H94" s="216">
        <v>3336</v>
      </c>
      <c r="I94" s="216"/>
      <c r="J94" s="216"/>
      <c r="K94" s="54"/>
      <c r="L94" s="54"/>
      <c r="M94" s="54"/>
    </row>
    <row r="95" spans="1:13">
      <c r="A95" s="62" t="s">
        <v>36</v>
      </c>
      <c r="B95" s="63" t="s">
        <v>433</v>
      </c>
      <c r="C95" s="217" t="s">
        <v>438</v>
      </c>
      <c r="D95" s="217"/>
      <c r="E95" s="217"/>
      <c r="F95" s="217"/>
      <c r="G95" s="217"/>
      <c r="H95" s="216">
        <v>3300</v>
      </c>
      <c r="I95" s="216"/>
      <c r="J95" s="216"/>
      <c r="K95" s="54"/>
      <c r="L95" s="54"/>
      <c r="M95" s="54"/>
    </row>
    <row r="96" spans="1:13">
      <c r="A96" s="46">
        <v>4</v>
      </c>
      <c r="B96" s="54" t="s">
        <v>129</v>
      </c>
      <c r="C96" s="217" t="s">
        <v>437</v>
      </c>
      <c r="D96" s="217"/>
      <c r="E96" s="217"/>
      <c r="F96" s="217"/>
      <c r="G96" s="217"/>
      <c r="H96" s="214">
        <v>3267</v>
      </c>
      <c r="I96" s="214"/>
      <c r="J96" s="214"/>
      <c r="K96" s="54"/>
      <c r="L96" s="54"/>
      <c r="M96" s="54"/>
    </row>
    <row r="97" spans="1:13">
      <c r="A97" s="46">
        <v>5</v>
      </c>
      <c r="B97" s="54" t="s">
        <v>70</v>
      </c>
      <c r="C97" s="217" t="s">
        <v>439</v>
      </c>
      <c r="D97" s="217"/>
      <c r="E97" s="217"/>
      <c r="F97" s="217"/>
      <c r="G97" s="217"/>
      <c r="H97" s="214">
        <v>3245</v>
      </c>
      <c r="I97" s="214"/>
      <c r="J97" s="214"/>
      <c r="K97" s="54"/>
      <c r="L97" s="54"/>
      <c r="M97" s="54"/>
    </row>
    <row r="98" spans="1:13">
      <c r="A98" s="46">
        <v>6</v>
      </c>
      <c r="B98" s="54" t="s">
        <v>139</v>
      </c>
      <c r="C98" s="217" t="s">
        <v>441</v>
      </c>
      <c r="D98" s="217"/>
      <c r="E98" s="217"/>
      <c r="F98" s="217"/>
      <c r="G98" s="217"/>
      <c r="H98" s="214">
        <v>3234</v>
      </c>
      <c r="I98" s="214"/>
      <c r="J98" s="214"/>
      <c r="K98" s="54"/>
      <c r="L98" s="54"/>
      <c r="M98" s="54"/>
    </row>
    <row r="99" spans="1:13">
      <c r="A99" s="46">
        <v>7</v>
      </c>
      <c r="B99" s="54" t="s">
        <v>432</v>
      </c>
      <c r="C99" s="217" t="s">
        <v>436</v>
      </c>
      <c r="D99" s="217"/>
      <c r="E99" s="217"/>
      <c r="F99" s="217"/>
      <c r="G99" s="217"/>
      <c r="H99" s="214">
        <v>3058</v>
      </c>
      <c r="I99" s="214"/>
      <c r="J99" s="214"/>
      <c r="K99" s="54"/>
      <c r="L99" s="54"/>
      <c r="M99" s="54"/>
    </row>
    <row r="100" spans="1:13">
      <c r="A100" s="46">
        <v>8</v>
      </c>
      <c r="B100" s="54" t="s">
        <v>434</v>
      </c>
      <c r="C100" s="217" t="s">
        <v>442</v>
      </c>
      <c r="D100" s="217"/>
      <c r="E100" s="217"/>
      <c r="F100" s="217"/>
      <c r="G100" s="217"/>
      <c r="H100" s="214">
        <v>3057</v>
      </c>
      <c r="I100" s="214"/>
      <c r="J100" s="214"/>
      <c r="K100" s="54"/>
      <c r="L100" s="54"/>
      <c r="M100" s="54"/>
    </row>
    <row r="101" spans="1:13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</row>
    <row r="102" spans="1:13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</row>
    <row r="103" spans="1:13">
      <c r="A103" s="245" t="s">
        <v>140</v>
      </c>
      <c r="B103" s="245"/>
      <c r="C103" s="67"/>
      <c r="D103" s="245" t="s">
        <v>231</v>
      </c>
      <c r="E103" s="245"/>
      <c r="F103" s="72"/>
      <c r="G103" s="72"/>
      <c r="H103" s="72"/>
      <c r="I103" s="73"/>
      <c r="J103" s="72"/>
      <c r="K103" s="72"/>
      <c r="L103" s="72"/>
      <c r="M103" s="74"/>
    </row>
    <row r="104" spans="1:13">
      <c r="A104" s="46"/>
      <c r="B104" s="67"/>
      <c r="C104" s="67"/>
      <c r="D104" s="78"/>
      <c r="E104" s="67"/>
      <c r="F104" s="72"/>
      <c r="G104" s="72"/>
      <c r="H104" s="72"/>
      <c r="I104" s="73"/>
      <c r="J104" s="72"/>
      <c r="K104" s="72"/>
      <c r="L104" s="72"/>
      <c r="M104" s="74"/>
    </row>
    <row r="105" spans="1:13">
      <c r="A105" s="46"/>
      <c r="B105" s="45"/>
      <c r="C105" s="45"/>
      <c r="D105" s="46"/>
      <c r="E105" s="45"/>
      <c r="F105" s="72"/>
      <c r="G105" s="72"/>
      <c r="H105" s="72"/>
      <c r="I105" s="73"/>
      <c r="J105" s="72"/>
      <c r="K105" s="72"/>
      <c r="L105" s="72"/>
      <c r="M105" s="74"/>
    </row>
    <row r="106" spans="1:13">
      <c r="A106" s="217" t="s">
        <v>283</v>
      </c>
      <c r="B106" s="217"/>
      <c r="C106" s="217"/>
      <c r="D106" s="217" t="s">
        <v>228</v>
      </c>
      <c r="E106" s="217"/>
      <c r="F106" s="72"/>
      <c r="G106" s="72"/>
      <c r="H106" s="72"/>
      <c r="I106" s="73"/>
      <c r="J106" s="72"/>
      <c r="K106" s="72"/>
      <c r="L106" s="72"/>
      <c r="M106" s="74"/>
    </row>
    <row r="107" spans="1:13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</row>
    <row r="108" spans="1:13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</row>
    <row r="109" spans="1:13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</row>
    <row r="110" spans="1:13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</row>
    <row r="111" spans="1:13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</row>
  </sheetData>
  <mergeCells count="74">
    <mergeCell ref="A1:Y1"/>
    <mergeCell ref="W2:Y2"/>
    <mergeCell ref="F5:J5"/>
    <mergeCell ref="R3:S3"/>
    <mergeCell ref="K3:L3"/>
    <mergeCell ref="K5:O5"/>
    <mergeCell ref="A2:C2"/>
    <mergeCell ref="B5:C5"/>
    <mergeCell ref="A3:I3"/>
    <mergeCell ref="P5:T5"/>
    <mergeCell ref="J4:L4"/>
    <mergeCell ref="H4:I4"/>
    <mergeCell ref="A38:C38"/>
    <mergeCell ref="F38:I38"/>
    <mergeCell ref="T3:U3"/>
    <mergeCell ref="M3:Q3"/>
    <mergeCell ref="R4:S4"/>
    <mergeCell ref="T4:U4"/>
    <mergeCell ref="M4:Q4"/>
    <mergeCell ref="R45:S45"/>
    <mergeCell ref="R44:S44"/>
    <mergeCell ref="T44:U44"/>
    <mergeCell ref="A40:D40"/>
    <mergeCell ref="F40:I40"/>
    <mergeCell ref="T43:V43"/>
    <mergeCell ref="A43:C43"/>
    <mergeCell ref="A44:I44"/>
    <mergeCell ref="K44:L44"/>
    <mergeCell ref="M44:Q44"/>
    <mergeCell ref="L86:M86"/>
    <mergeCell ref="A84:B84"/>
    <mergeCell ref="T45:U45"/>
    <mergeCell ref="B47:C47"/>
    <mergeCell ref="F47:J47"/>
    <mergeCell ref="K47:O47"/>
    <mergeCell ref="P47:T47"/>
    <mergeCell ref="H45:I45"/>
    <mergeCell ref="J45:L45"/>
    <mergeCell ref="M45:Q45"/>
    <mergeCell ref="A42:V42"/>
    <mergeCell ref="C96:G96"/>
    <mergeCell ref="C93:G93"/>
    <mergeCell ref="F87:I87"/>
    <mergeCell ref="F88:I88"/>
    <mergeCell ref="F89:I89"/>
    <mergeCell ref="C92:G92"/>
    <mergeCell ref="A83:M83"/>
    <mergeCell ref="C95:G95"/>
    <mergeCell ref="A86:C86"/>
    <mergeCell ref="A106:C106"/>
    <mergeCell ref="D106:E106"/>
    <mergeCell ref="H100:J100"/>
    <mergeCell ref="C100:G100"/>
    <mergeCell ref="C97:G97"/>
    <mergeCell ref="C99:G99"/>
    <mergeCell ref="C98:G98"/>
    <mergeCell ref="H99:J99"/>
    <mergeCell ref="H94:J94"/>
    <mergeCell ref="H98:J98"/>
    <mergeCell ref="H95:J95"/>
    <mergeCell ref="A103:B103"/>
    <mergeCell ref="D103:E103"/>
    <mergeCell ref="H97:J97"/>
    <mergeCell ref="C94:G94"/>
    <mergeCell ref="A74:B74"/>
    <mergeCell ref="D74:E74"/>
    <mergeCell ref="A77:C77"/>
    <mergeCell ref="D77:E77"/>
    <mergeCell ref="H92:J92"/>
    <mergeCell ref="H96:J96"/>
    <mergeCell ref="H93:J93"/>
    <mergeCell ref="F86:I86"/>
    <mergeCell ref="J86:K86"/>
    <mergeCell ref="H84:M84"/>
  </mergeCells>
  <phoneticPr fontId="0" type="noConversion"/>
  <conditionalFormatting sqref="F53:I53 P55:S56 K55:N56 F55:I56 H47:I47 F48:I50 F13:I13 H5:I5 P15:S17 K6:N7 F6:I10 K15:N17 F15:I17 P6:S7">
    <cfRule type="cellIs" dxfId="1" priority="1" stopIfTrue="1" operator="equal">
      <formula>100</formula>
    </cfRule>
  </conditionalFormatting>
  <printOptions horizontalCentered="1"/>
  <pageMargins left="0.23622047244094491" right="0.19685039370078741" top="0.47244094488188981" bottom="0.23622047244094491" header="0.47244094488188981" footer="0.23622047244094491"/>
  <pageSetup paperSize="9" scale="86" orientation="landscape" horizont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zoomScaleNormal="100" zoomScaleSheetLayoutView="100" workbookViewId="0">
      <selection activeCell="I18" sqref="I18"/>
    </sheetView>
  </sheetViews>
  <sheetFormatPr defaultRowHeight="15.6"/>
  <cols>
    <col min="1" max="1" width="6.44140625" style="4" bestFit="1" customWidth="1"/>
    <col min="2" max="2" width="8.5546875" style="4" bestFit="1" customWidth="1"/>
    <col min="3" max="3" width="18.33203125" style="4" bestFit="1" customWidth="1"/>
    <col min="4" max="4" width="5.5546875" style="4" bestFit="1" customWidth="1"/>
    <col min="5" max="5" width="15.6640625" style="4" bestFit="1" customWidth="1"/>
    <col min="6" max="6" width="3.6640625" style="6" bestFit="1" customWidth="1"/>
    <col min="7" max="8" width="3.33203125" style="6" bestFit="1" customWidth="1"/>
    <col min="9" max="9" width="4.44140625" style="6" bestFit="1" customWidth="1"/>
    <col min="10" max="11" width="3.33203125" style="6" bestFit="1" customWidth="1"/>
    <col min="12" max="13" width="4.44140625" style="6" bestFit="1" customWidth="1"/>
    <col min="14" max="14" width="8.109375" style="6" bestFit="1" customWidth="1"/>
    <col min="15" max="15" width="7" style="6" bestFit="1" customWidth="1"/>
    <col min="16" max="16" width="11.33203125" style="43" bestFit="1" customWidth="1"/>
    <col min="17" max="16384" width="8.88671875" style="4"/>
  </cols>
  <sheetData>
    <row r="1" spans="1:16" ht="17.399999999999999">
      <c r="A1" s="248" t="s">
        <v>377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>
      <c r="A2" s="249" t="s">
        <v>308</v>
      </c>
      <c r="B2" s="249"/>
      <c r="D2" s="6"/>
      <c r="N2" s="26"/>
      <c r="O2" s="257">
        <v>39690</v>
      </c>
      <c r="P2" s="257"/>
    </row>
    <row r="3" spans="1:16">
      <c r="A3" s="6"/>
      <c r="D3" s="6"/>
      <c r="F3" s="4"/>
      <c r="I3" s="4"/>
      <c r="J3" s="4"/>
      <c r="K3" s="4"/>
    </row>
    <row r="4" spans="1:16">
      <c r="A4" s="6"/>
      <c r="D4" s="6"/>
      <c r="F4" s="4"/>
      <c r="I4" s="4"/>
      <c r="J4" s="4"/>
      <c r="K4" s="4"/>
      <c r="L4" s="4"/>
      <c r="M4" s="4"/>
      <c r="N4" s="4"/>
      <c r="O4" s="4"/>
    </row>
    <row r="5" spans="1:16">
      <c r="A5" s="259" t="s">
        <v>113</v>
      </c>
      <c r="B5" s="259"/>
      <c r="C5" s="259"/>
      <c r="D5" s="259"/>
      <c r="E5" s="259"/>
      <c r="G5" s="249" t="s">
        <v>126</v>
      </c>
      <c r="H5" s="249"/>
      <c r="I5" s="6">
        <v>589</v>
      </c>
      <c r="J5" s="249" t="s">
        <v>130</v>
      </c>
      <c r="K5" s="249"/>
      <c r="L5" s="249"/>
      <c r="M5" s="249"/>
      <c r="N5" s="6">
        <v>1998</v>
      </c>
      <c r="O5" s="5" t="s">
        <v>131</v>
      </c>
    </row>
    <row r="6" spans="1:16">
      <c r="A6" s="6"/>
      <c r="D6" s="6"/>
    </row>
    <row r="7" spans="1:16" s="25" customFormat="1">
      <c r="A7" s="41" t="s">
        <v>30</v>
      </c>
      <c r="B7" s="258" t="s">
        <v>31</v>
      </c>
      <c r="C7" s="258"/>
      <c r="D7" s="41" t="s">
        <v>67</v>
      </c>
      <c r="E7" s="42" t="s">
        <v>1</v>
      </c>
      <c r="F7" s="258" t="s">
        <v>72</v>
      </c>
      <c r="G7" s="258"/>
      <c r="H7" s="258"/>
      <c r="I7" s="258"/>
      <c r="J7" s="258" t="s">
        <v>73</v>
      </c>
      <c r="K7" s="258"/>
      <c r="L7" s="258"/>
      <c r="M7" s="258"/>
      <c r="N7" s="41" t="s">
        <v>3</v>
      </c>
      <c r="O7" s="41" t="s">
        <v>6</v>
      </c>
      <c r="P7" s="43" t="s">
        <v>400</v>
      </c>
    </row>
    <row r="8" spans="1:16" s="25" customFormat="1">
      <c r="A8" s="3" t="s">
        <v>34</v>
      </c>
      <c r="B8" s="102" t="s">
        <v>116</v>
      </c>
      <c r="C8" s="102" t="s">
        <v>285</v>
      </c>
      <c r="D8" s="103">
        <v>1957</v>
      </c>
      <c r="E8" s="102" t="s">
        <v>138</v>
      </c>
      <c r="F8" s="6">
        <v>93</v>
      </c>
      <c r="G8" s="6">
        <v>94</v>
      </c>
      <c r="H8" s="6">
        <v>96</v>
      </c>
      <c r="I8" s="2">
        <f t="shared" ref="I8:I27" si="0">SUM(F8:H8)</f>
        <v>283</v>
      </c>
      <c r="J8" s="7">
        <v>94</v>
      </c>
      <c r="K8" s="7">
        <v>95</v>
      </c>
      <c r="L8" s="7">
        <v>100</v>
      </c>
      <c r="M8" s="2">
        <f t="shared" ref="M8:M27" si="1">SUM(J8:L8)</f>
        <v>289</v>
      </c>
      <c r="N8" s="2">
        <f>SUM(M8,I8)</f>
        <v>572</v>
      </c>
      <c r="O8" s="7" t="s">
        <v>34</v>
      </c>
      <c r="P8" s="64">
        <v>12</v>
      </c>
    </row>
    <row r="9" spans="1:16">
      <c r="A9" s="3" t="s">
        <v>35</v>
      </c>
      <c r="B9" s="102" t="s">
        <v>65</v>
      </c>
      <c r="C9" s="102" t="s">
        <v>194</v>
      </c>
      <c r="D9" s="103">
        <v>1971</v>
      </c>
      <c r="E9" s="102" t="s">
        <v>134</v>
      </c>
      <c r="F9" s="6">
        <v>93</v>
      </c>
      <c r="G9" s="6">
        <v>94</v>
      </c>
      <c r="H9" s="6">
        <v>94</v>
      </c>
      <c r="I9" s="2">
        <f t="shared" si="0"/>
        <v>281</v>
      </c>
      <c r="J9" s="7">
        <v>97</v>
      </c>
      <c r="K9" s="7">
        <v>97</v>
      </c>
      <c r="L9" s="7">
        <v>95</v>
      </c>
      <c r="M9" s="2">
        <f t="shared" si="1"/>
        <v>289</v>
      </c>
      <c r="N9" s="2">
        <f>SUM(M9,I9)</f>
        <v>570</v>
      </c>
      <c r="O9" s="7" t="s">
        <v>34</v>
      </c>
      <c r="P9" s="64">
        <v>10</v>
      </c>
    </row>
    <row r="10" spans="1:16" s="25" customFormat="1">
      <c r="A10" s="3" t="s">
        <v>36</v>
      </c>
      <c r="B10" s="102" t="s">
        <v>132</v>
      </c>
      <c r="C10" s="102" t="s">
        <v>133</v>
      </c>
      <c r="D10" s="103">
        <v>1977</v>
      </c>
      <c r="E10" s="102" t="s">
        <v>45</v>
      </c>
      <c r="F10" s="6">
        <v>98</v>
      </c>
      <c r="G10" s="6">
        <v>95</v>
      </c>
      <c r="H10" s="6">
        <v>92</v>
      </c>
      <c r="I10" s="2">
        <f t="shared" si="0"/>
        <v>285</v>
      </c>
      <c r="J10" s="7">
        <v>93</v>
      </c>
      <c r="K10" s="7">
        <v>97</v>
      </c>
      <c r="L10" s="7">
        <v>95</v>
      </c>
      <c r="M10" s="2">
        <f t="shared" si="1"/>
        <v>285</v>
      </c>
      <c r="N10" s="2">
        <f>SUM(M10,I10)</f>
        <v>570</v>
      </c>
      <c r="O10" s="7" t="s">
        <v>34</v>
      </c>
      <c r="P10" s="64">
        <v>8</v>
      </c>
    </row>
    <row r="11" spans="1:16">
      <c r="A11" s="6">
        <v>4</v>
      </c>
      <c r="B11" s="44" t="s">
        <v>51</v>
      </c>
      <c r="C11" s="44" t="s">
        <v>54</v>
      </c>
      <c r="D11" s="43">
        <v>1970</v>
      </c>
      <c r="E11" s="44" t="s">
        <v>10</v>
      </c>
      <c r="F11" s="6">
        <v>95</v>
      </c>
      <c r="G11" s="6">
        <v>95</v>
      </c>
      <c r="H11" s="6">
        <v>97</v>
      </c>
      <c r="I11" s="2">
        <f t="shared" si="0"/>
        <v>287</v>
      </c>
      <c r="J11" s="7">
        <v>85</v>
      </c>
      <c r="K11" s="7">
        <v>99</v>
      </c>
      <c r="L11" s="7">
        <v>97</v>
      </c>
      <c r="M11" s="2">
        <f t="shared" si="1"/>
        <v>281</v>
      </c>
      <c r="N11" s="2">
        <f>SUM(M11,I11)</f>
        <v>568</v>
      </c>
      <c r="O11" s="7" t="s">
        <v>34</v>
      </c>
      <c r="P11" s="64">
        <v>7</v>
      </c>
    </row>
    <row r="12" spans="1:16">
      <c r="A12" s="6">
        <v>5</v>
      </c>
      <c r="B12" s="44" t="s">
        <v>48</v>
      </c>
      <c r="C12" s="44" t="s">
        <v>55</v>
      </c>
      <c r="D12" s="43">
        <v>1967</v>
      </c>
      <c r="E12" s="44" t="s">
        <v>134</v>
      </c>
      <c r="F12" s="6">
        <v>92</v>
      </c>
      <c r="G12" s="6">
        <v>95</v>
      </c>
      <c r="H12" s="6">
        <v>92</v>
      </c>
      <c r="I12" s="2">
        <f t="shared" si="0"/>
        <v>279</v>
      </c>
      <c r="J12" s="7">
        <v>97</v>
      </c>
      <c r="K12" s="7">
        <v>96</v>
      </c>
      <c r="L12" s="7">
        <v>95</v>
      </c>
      <c r="M12" s="2">
        <f t="shared" si="1"/>
        <v>288</v>
      </c>
      <c r="N12" s="2">
        <f>SUM(M12,I12)</f>
        <v>567</v>
      </c>
      <c r="O12" s="7" t="s">
        <v>34</v>
      </c>
      <c r="P12" s="64">
        <v>6</v>
      </c>
    </row>
    <row r="13" spans="1:16">
      <c r="A13" s="6">
        <v>6</v>
      </c>
      <c r="B13" s="49" t="s">
        <v>257</v>
      </c>
      <c r="C13" s="52" t="s">
        <v>258</v>
      </c>
      <c r="D13" s="43">
        <v>1988</v>
      </c>
      <c r="E13" s="51" t="s">
        <v>195</v>
      </c>
      <c r="F13" s="6">
        <v>95</v>
      </c>
      <c r="G13" s="6">
        <v>95</v>
      </c>
      <c r="H13" s="6">
        <v>86</v>
      </c>
      <c r="I13" s="3">
        <f t="shared" si="0"/>
        <v>276</v>
      </c>
      <c r="J13" s="35">
        <v>97</v>
      </c>
      <c r="K13" s="35">
        <v>96</v>
      </c>
      <c r="L13" s="35">
        <v>97</v>
      </c>
      <c r="M13" s="34">
        <f t="shared" si="1"/>
        <v>290</v>
      </c>
      <c r="N13" s="34">
        <f>I13+M13</f>
        <v>566</v>
      </c>
      <c r="O13" s="7" t="s">
        <v>34</v>
      </c>
      <c r="P13" s="64">
        <v>5</v>
      </c>
    </row>
    <row r="14" spans="1:16">
      <c r="A14" s="6">
        <v>7</v>
      </c>
      <c r="B14" s="44" t="s">
        <v>42</v>
      </c>
      <c r="C14" s="44" t="s">
        <v>397</v>
      </c>
      <c r="D14" s="44">
        <v>1941</v>
      </c>
      <c r="E14" s="44" t="s">
        <v>403</v>
      </c>
      <c r="F14" s="6">
        <v>94</v>
      </c>
      <c r="G14" s="6">
        <v>95</v>
      </c>
      <c r="H14" s="6">
        <v>96</v>
      </c>
      <c r="I14" s="2">
        <f t="shared" si="0"/>
        <v>285</v>
      </c>
      <c r="J14" s="7">
        <v>92</v>
      </c>
      <c r="K14" s="7">
        <v>97</v>
      </c>
      <c r="L14" s="7">
        <v>91</v>
      </c>
      <c r="M14" s="2">
        <f t="shared" si="1"/>
        <v>280</v>
      </c>
      <c r="N14" s="2">
        <f t="shared" ref="N14:N27" si="2">SUM(M14,I14)</f>
        <v>565</v>
      </c>
      <c r="O14" s="7" t="s">
        <v>34</v>
      </c>
      <c r="P14" s="64">
        <v>4</v>
      </c>
    </row>
    <row r="15" spans="1:16">
      <c r="A15" s="6">
        <v>8</v>
      </c>
      <c r="B15" s="44" t="s">
        <v>52</v>
      </c>
      <c r="C15" s="44" t="s">
        <v>56</v>
      </c>
      <c r="D15" s="43">
        <v>1956</v>
      </c>
      <c r="E15" s="44" t="s">
        <v>45</v>
      </c>
      <c r="F15" s="6">
        <v>89</v>
      </c>
      <c r="G15" s="6">
        <v>93</v>
      </c>
      <c r="H15" s="6">
        <v>90</v>
      </c>
      <c r="I15" s="2">
        <f t="shared" si="0"/>
        <v>272</v>
      </c>
      <c r="J15" s="7">
        <v>97</v>
      </c>
      <c r="K15" s="7">
        <v>97</v>
      </c>
      <c r="L15" s="7">
        <v>97</v>
      </c>
      <c r="M15" s="2">
        <f t="shared" si="1"/>
        <v>291</v>
      </c>
      <c r="N15" s="2">
        <f t="shared" si="2"/>
        <v>563</v>
      </c>
      <c r="O15" s="7" t="s">
        <v>34</v>
      </c>
      <c r="P15" s="64">
        <v>3</v>
      </c>
    </row>
    <row r="16" spans="1:16">
      <c r="A16" s="6">
        <v>9</v>
      </c>
      <c r="B16" s="44" t="s">
        <v>25</v>
      </c>
      <c r="C16" s="44" t="s">
        <v>191</v>
      </c>
      <c r="D16" s="43">
        <v>1977</v>
      </c>
      <c r="E16" s="44" t="s">
        <v>12</v>
      </c>
      <c r="F16" s="6">
        <v>95</v>
      </c>
      <c r="G16" s="6">
        <v>94</v>
      </c>
      <c r="H16" s="6">
        <v>93</v>
      </c>
      <c r="I16" s="2">
        <f t="shared" si="0"/>
        <v>282</v>
      </c>
      <c r="J16" s="7">
        <v>90</v>
      </c>
      <c r="K16" s="7">
        <v>92</v>
      </c>
      <c r="L16" s="7">
        <v>95</v>
      </c>
      <c r="M16" s="2">
        <f t="shared" si="1"/>
        <v>277</v>
      </c>
      <c r="N16" s="2">
        <f t="shared" si="2"/>
        <v>559</v>
      </c>
      <c r="O16" s="7" t="s">
        <v>34</v>
      </c>
      <c r="P16" s="64">
        <v>2</v>
      </c>
    </row>
    <row r="17" spans="1:16">
      <c r="A17" s="6">
        <v>10</v>
      </c>
      <c r="B17" s="44" t="s">
        <v>359</v>
      </c>
      <c r="C17" s="44" t="s">
        <v>360</v>
      </c>
      <c r="D17" s="43">
        <v>1951</v>
      </c>
      <c r="E17" s="44" t="s">
        <v>134</v>
      </c>
      <c r="F17" s="6">
        <v>95</v>
      </c>
      <c r="G17" s="6">
        <v>92</v>
      </c>
      <c r="H17" s="6">
        <v>88</v>
      </c>
      <c r="I17" s="2">
        <f t="shared" si="0"/>
        <v>275</v>
      </c>
      <c r="J17" s="7">
        <v>89</v>
      </c>
      <c r="K17" s="7">
        <v>94</v>
      </c>
      <c r="L17" s="7">
        <v>98</v>
      </c>
      <c r="M17" s="2">
        <f t="shared" si="1"/>
        <v>281</v>
      </c>
      <c r="N17" s="2">
        <f t="shared" si="2"/>
        <v>556</v>
      </c>
      <c r="O17" s="7" t="s">
        <v>34</v>
      </c>
      <c r="P17" s="64">
        <v>1</v>
      </c>
    </row>
    <row r="18" spans="1:16">
      <c r="A18" s="6">
        <v>11</v>
      </c>
      <c r="B18" s="44" t="s">
        <v>13</v>
      </c>
      <c r="C18" s="44" t="s">
        <v>37</v>
      </c>
      <c r="D18" s="43">
        <v>1962</v>
      </c>
      <c r="E18" s="44" t="s">
        <v>138</v>
      </c>
      <c r="F18" s="6">
        <v>89</v>
      </c>
      <c r="G18" s="6">
        <v>91</v>
      </c>
      <c r="H18" s="6">
        <v>93</v>
      </c>
      <c r="I18" s="2">
        <f t="shared" si="0"/>
        <v>273</v>
      </c>
      <c r="J18" s="7">
        <v>97</v>
      </c>
      <c r="K18" s="7">
        <v>92</v>
      </c>
      <c r="L18" s="7">
        <v>91</v>
      </c>
      <c r="M18" s="2">
        <f t="shared" si="1"/>
        <v>280</v>
      </c>
      <c r="N18" s="2">
        <f t="shared" si="2"/>
        <v>553</v>
      </c>
      <c r="O18" s="7" t="s">
        <v>35</v>
      </c>
      <c r="P18" s="64"/>
    </row>
    <row r="19" spans="1:16">
      <c r="A19" s="6">
        <v>12</v>
      </c>
      <c r="B19" s="44" t="s">
        <v>42</v>
      </c>
      <c r="C19" s="44" t="s">
        <v>43</v>
      </c>
      <c r="D19" s="43">
        <v>1972</v>
      </c>
      <c r="E19" s="44" t="s">
        <v>138</v>
      </c>
      <c r="F19" s="6">
        <v>94</v>
      </c>
      <c r="G19" s="6">
        <v>91</v>
      </c>
      <c r="H19" s="6">
        <v>91</v>
      </c>
      <c r="I19" s="2">
        <f t="shared" si="0"/>
        <v>276</v>
      </c>
      <c r="J19" s="7">
        <v>92</v>
      </c>
      <c r="K19" s="7">
        <v>92</v>
      </c>
      <c r="L19" s="7">
        <v>90</v>
      </c>
      <c r="M19" s="2">
        <f t="shared" si="1"/>
        <v>274</v>
      </c>
      <c r="N19" s="2">
        <f t="shared" si="2"/>
        <v>550</v>
      </c>
      <c r="O19" s="7" t="s">
        <v>35</v>
      </c>
      <c r="P19" s="64"/>
    </row>
    <row r="20" spans="1:16">
      <c r="A20" s="6">
        <v>13</v>
      </c>
      <c r="B20" s="49" t="s">
        <v>27</v>
      </c>
      <c r="C20" s="49" t="s">
        <v>64</v>
      </c>
      <c r="D20" s="50">
        <v>1968</v>
      </c>
      <c r="E20" s="49" t="s">
        <v>138</v>
      </c>
      <c r="F20" s="6">
        <v>92</v>
      </c>
      <c r="G20" s="6">
        <v>92</v>
      </c>
      <c r="H20" s="6">
        <v>92</v>
      </c>
      <c r="I20" s="2">
        <f t="shared" si="0"/>
        <v>276</v>
      </c>
      <c r="J20" s="7">
        <v>93</v>
      </c>
      <c r="K20" s="7">
        <v>82</v>
      </c>
      <c r="L20" s="7">
        <v>88</v>
      </c>
      <c r="M20" s="2">
        <f t="shared" si="1"/>
        <v>263</v>
      </c>
      <c r="N20" s="2">
        <f t="shared" si="2"/>
        <v>539</v>
      </c>
      <c r="O20" s="7" t="s">
        <v>36</v>
      </c>
      <c r="P20" s="64"/>
    </row>
    <row r="21" spans="1:16">
      <c r="A21" s="6">
        <v>14</v>
      </c>
      <c r="B21" s="49" t="s">
        <v>174</v>
      </c>
      <c r="C21" s="49" t="s">
        <v>355</v>
      </c>
      <c r="D21" s="50">
        <v>1943</v>
      </c>
      <c r="E21" s="49" t="s">
        <v>138</v>
      </c>
      <c r="F21" s="6">
        <v>91</v>
      </c>
      <c r="G21" s="6">
        <v>90</v>
      </c>
      <c r="H21" s="6">
        <v>85</v>
      </c>
      <c r="I21" s="2">
        <f t="shared" si="0"/>
        <v>266</v>
      </c>
      <c r="J21" s="7">
        <v>91</v>
      </c>
      <c r="K21" s="7">
        <v>90</v>
      </c>
      <c r="L21" s="7">
        <v>91</v>
      </c>
      <c r="M21" s="2">
        <f t="shared" si="1"/>
        <v>272</v>
      </c>
      <c r="N21" s="2">
        <f t="shared" si="2"/>
        <v>538</v>
      </c>
      <c r="O21" s="7" t="s">
        <v>36</v>
      </c>
      <c r="P21" s="64"/>
    </row>
    <row r="22" spans="1:16">
      <c r="A22" s="6">
        <v>15</v>
      </c>
      <c r="B22" s="49" t="s">
        <v>172</v>
      </c>
      <c r="C22" s="49" t="s">
        <v>173</v>
      </c>
      <c r="D22" s="50">
        <v>1960</v>
      </c>
      <c r="E22" s="51" t="s">
        <v>138</v>
      </c>
      <c r="F22" s="6">
        <v>90</v>
      </c>
      <c r="G22" s="6">
        <v>95</v>
      </c>
      <c r="H22" s="6">
        <v>93</v>
      </c>
      <c r="I22" s="2">
        <f t="shared" si="0"/>
        <v>278</v>
      </c>
      <c r="J22" s="7">
        <v>80</v>
      </c>
      <c r="K22" s="7">
        <v>92</v>
      </c>
      <c r="L22" s="7">
        <v>87</v>
      </c>
      <c r="M22" s="2">
        <f t="shared" si="1"/>
        <v>259</v>
      </c>
      <c r="N22" s="2">
        <f t="shared" si="2"/>
        <v>537</v>
      </c>
      <c r="O22" s="7" t="s">
        <v>36</v>
      </c>
      <c r="P22" s="64"/>
    </row>
    <row r="23" spans="1:16">
      <c r="A23" s="6">
        <v>16</v>
      </c>
      <c r="B23" s="44" t="s">
        <v>53</v>
      </c>
      <c r="C23" s="44" t="s">
        <v>57</v>
      </c>
      <c r="D23" s="43">
        <v>1936</v>
      </c>
      <c r="E23" s="44" t="s">
        <v>244</v>
      </c>
      <c r="F23" s="6">
        <v>86</v>
      </c>
      <c r="G23" s="6">
        <v>85</v>
      </c>
      <c r="H23" s="6">
        <v>83</v>
      </c>
      <c r="I23" s="2">
        <f t="shared" si="0"/>
        <v>254</v>
      </c>
      <c r="J23" s="7">
        <v>99</v>
      </c>
      <c r="K23" s="7">
        <v>90</v>
      </c>
      <c r="L23" s="7">
        <v>92</v>
      </c>
      <c r="M23" s="2">
        <f t="shared" si="1"/>
        <v>281</v>
      </c>
      <c r="N23" s="2">
        <f t="shared" si="2"/>
        <v>535</v>
      </c>
      <c r="O23" s="7" t="s">
        <v>36</v>
      </c>
      <c r="P23" s="65"/>
    </row>
    <row r="24" spans="1:16">
      <c r="A24" s="6">
        <v>17</v>
      </c>
      <c r="B24" s="49" t="s">
        <v>174</v>
      </c>
      <c r="C24" s="49" t="s">
        <v>193</v>
      </c>
      <c r="D24" s="50">
        <v>1972</v>
      </c>
      <c r="E24" s="49" t="s">
        <v>134</v>
      </c>
      <c r="F24" s="6">
        <v>93</v>
      </c>
      <c r="G24" s="6">
        <v>84</v>
      </c>
      <c r="H24" s="6">
        <v>90</v>
      </c>
      <c r="I24" s="2">
        <f t="shared" si="0"/>
        <v>267</v>
      </c>
      <c r="J24" s="7">
        <v>89</v>
      </c>
      <c r="K24" s="7">
        <v>81</v>
      </c>
      <c r="L24" s="7">
        <v>62</v>
      </c>
      <c r="M24" s="2">
        <f t="shared" si="1"/>
        <v>232</v>
      </c>
      <c r="N24" s="2">
        <f t="shared" si="2"/>
        <v>499</v>
      </c>
      <c r="O24" s="7"/>
      <c r="P24" s="64"/>
    </row>
    <row r="25" spans="1:16">
      <c r="A25" s="6">
        <v>18</v>
      </c>
      <c r="B25" s="44" t="s">
        <v>259</v>
      </c>
      <c r="C25" s="44" t="s">
        <v>260</v>
      </c>
      <c r="D25" s="43">
        <v>1977</v>
      </c>
      <c r="E25" s="44" t="s">
        <v>138</v>
      </c>
      <c r="F25" s="6">
        <v>89</v>
      </c>
      <c r="G25" s="6">
        <v>91</v>
      </c>
      <c r="H25" s="6">
        <v>92</v>
      </c>
      <c r="I25" s="2">
        <f t="shared" si="0"/>
        <v>272</v>
      </c>
      <c r="J25" s="7">
        <v>67</v>
      </c>
      <c r="K25" s="7">
        <v>71</v>
      </c>
      <c r="L25" s="7">
        <v>83</v>
      </c>
      <c r="M25" s="2">
        <f t="shared" si="1"/>
        <v>221</v>
      </c>
      <c r="N25" s="2">
        <f t="shared" si="2"/>
        <v>493</v>
      </c>
      <c r="O25" s="7"/>
      <c r="P25" s="64"/>
    </row>
    <row r="26" spans="1:16">
      <c r="A26" s="6">
        <v>19</v>
      </c>
      <c r="B26" s="44" t="s">
        <v>158</v>
      </c>
      <c r="C26" s="53" t="s">
        <v>124</v>
      </c>
      <c r="D26" s="43">
        <v>1954</v>
      </c>
      <c r="E26" s="44" t="s">
        <v>7</v>
      </c>
      <c r="F26" s="6">
        <v>81</v>
      </c>
      <c r="G26" s="6">
        <v>78</v>
      </c>
      <c r="H26" s="6">
        <v>75</v>
      </c>
      <c r="I26" s="2">
        <f t="shared" si="0"/>
        <v>234</v>
      </c>
      <c r="J26" s="7">
        <v>73</v>
      </c>
      <c r="K26" s="7">
        <v>75</v>
      </c>
      <c r="L26" s="7">
        <v>96</v>
      </c>
      <c r="M26" s="2">
        <f t="shared" si="1"/>
        <v>244</v>
      </c>
      <c r="N26" s="2">
        <f t="shared" si="2"/>
        <v>478</v>
      </c>
      <c r="O26" s="7"/>
      <c r="P26" s="64"/>
    </row>
    <row r="27" spans="1:16">
      <c r="A27" s="6">
        <v>20</v>
      </c>
      <c r="B27" s="44" t="s">
        <v>136</v>
      </c>
      <c r="C27" s="44" t="s">
        <v>352</v>
      </c>
      <c r="D27" s="43">
        <v>1987</v>
      </c>
      <c r="E27" s="44" t="s">
        <v>15</v>
      </c>
      <c r="F27" s="6">
        <v>89</v>
      </c>
      <c r="G27" s="6">
        <v>89</v>
      </c>
      <c r="H27" s="6">
        <v>85</v>
      </c>
      <c r="I27" s="2">
        <f t="shared" si="0"/>
        <v>263</v>
      </c>
      <c r="J27" s="7">
        <v>17</v>
      </c>
      <c r="K27" s="9" t="s">
        <v>373</v>
      </c>
      <c r="L27" s="9"/>
      <c r="M27" s="2">
        <f t="shared" si="1"/>
        <v>17</v>
      </c>
      <c r="N27" s="2">
        <f t="shared" si="2"/>
        <v>280</v>
      </c>
      <c r="O27" s="7"/>
      <c r="P27" s="64"/>
    </row>
    <row r="28" spans="1:16">
      <c r="B28" s="29"/>
      <c r="C28" s="29"/>
      <c r="D28" s="21"/>
      <c r="E28" s="29"/>
      <c r="I28" s="2"/>
      <c r="J28" s="7"/>
      <c r="K28" s="7"/>
      <c r="L28" s="7"/>
      <c r="M28" s="2"/>
      <c r="N28" s="2"/>
    </row>
    <row r="29" spans="1:16">
      <c r="B29" s="29"/>
      <c r="C29" s="29"/>
      <c r="D29" s="21"/>
      <c r="E29" s="29"/>
      <c r="I29" s="2"/>
      <c r="J29" s="7"/>
      <c r="K29" s="7"/>
      <c r="L29" s="7"/>
      <c r="M29" s="2"/>
      <c r="N29" s="2"/>
    </row>
    <row r="30" spans="1:16">
      <c r="A30" s="253" t="s">
        <v>140</v>
      </c>
      <c r="B30" s="253"/>
      <c r="C30" s="253"/>
      <c r="D30" s="253" t="s">
        <v>231</v>
      </c>
      <c r="E30" s="253"/>
      <c r="F30" s="253"/>
      <c r="G30" s="253"/>
      <c r="H30" s="4"/>
      <c r="I30" s="4"/>
      <c r="J30" s="5"/>
      <c r="K30" s="5"/>
      <c r="L30" s="3"/>
    </row>
    <row r="31" spans="1:16">
      <c r="A31" s="6"/>
      <c r="E31" s="6"/>
      <c r="H31" s="4"/>
      <c r="I31" s="4"/>
      <c r="J31" s="5"/>
      <c r="K31" s="5"/>
      <c r="L31" s="3"/>
    </row>
    <row r="32" spans="1:16">
      <c r="A32" s="6"/>
      <c r="E32" s="6"/>
    </row>
    <row r="33" spans="1:14">
      <c r="A33" s="253" t="s">
        <v>68</v>
      </c>
      <c r="B33" s="253"/>
      <c r="C33" s="253"/>
      <c r="D33" s="253" t="s">
        <v>228</v>
      </c>
      <c r="E33" s="253"/>
      <c r="F33" s="253"/>
      <c r="G33" s="253"/>
      <c r="H33" s="4"/>
      <c r="I33" s="4"/>
      <c r="J33" s="4"/>
      <c r="K33" s="4"/>
    </row>
    <row r="34" spans="1:14">
      <c r="A34" s="6"/>
      <c r="D34" s="6"/>
      <c r="I34" s="3"/>
      <c r="J34" s="35"/>
      <c r="K34" s="35"/>
      <c r="L34" s="35"/>
      <c r="M34" s="34"/>
      <c r="N34" s="34"/>
    </row>
    <row r="35" spans="1:14">
      <c r="A35" s="6"/>
      <c r="B35" s="31"/>
      <c r="C35" s="31"/>
      <c r="D35" s="32"/>
      <c r="E35" s="33"/>
      <c r="I35" s="3"/>
      <c r="J35" s="35"/>
      <c r="K35" s="35"/>
      <c r="L35" s="35"/>
      <c r="M35" s="34"/>
      <c r="N35" s="34"/>
    </row>
    <row r="36" spans="1:14">
      <c r="A36" s="6"/>
      <c r="B36" s="28"/>
      <c r="C36" s="28"/>
      <c r="D36" s="21"/>
      <c r="E36" s="29"/>
      <c r="I36" s="3"/>
      <c r="J36" s="35"/>
      <c r="K36" s="35"/>
      <c r="L36" s="35"/>
      <c r="M36" s="34"/>
      <c r="N36" s="34"/>
    </row>
    <row r="37" spans="1:14">
      <c r="A37" s="6"/>
      <c r="B37" s="27"/>
      <c r="C37" s="27"/>
      <c r="D37" s="7"/>
      <c r="E37" s="30"/>
      <c r="I37" s="3"/>
      <c r="J37" s="35"/>
      <c r="K37" s="35"/>
      <c r="L37" s="35"/>
      <c r="M37" s="34"/>
      <c r="N37" s="34"/>
    </row>
    <row r="38" spans="1:14">
      <c r="A38" s="6"/>
      <c r="B38" s="27"/>
      <c r="C38" s="27"/>
      <c r="D38" s="16"/>
      <c r="E38" s="8"/>
      <c r="I38" s="3"/>
      <c r="J38" s="35"/>
      <c r="K38" s="35"/>
      <c r="L38" s="35"/>
      <c r="M38" s="34"/>
      <c r="N38" s="34"/>
    </row>
    <row r="39" spans="1:14">
      <c r="A39" s="6"/>
      <c r="B39" s="27"/>
      <c r="C39" s="27"/>
      <c r="D39" s="7"/>
      <c r="I39" s="3"/>
      <c r="J39" s="35"/>
      <c r="K39" s="35"/>
      <c r="L39" s="35"/>
      <c r="M39" s="34"/>
      <c r="N39" s="34"/>
    </row>
    <row r="40" spans="1:14">
      <c r="A40" s="6"/>
      <c r="B40" s="28"/>
      <c r="C40" s="28"/>
      <c r="D40" s="21"/>
      <c r="E40" s="29"/>
      <c r="I40" s="3"/>
      <c r="J40" s="35"/>
      <c r="K40" s="35"/>
      <c r="L40" s="35"/>
      <c r="M40" s="34"/>
      <c r="N40" s="34"/>
    </row>
    <row r="41" spans="1:14">
      <c r="A41" s="6"/>
      <c r="B41" s="28"/>
      <c r="C41" s="28"/>
      <c r="D41" s="21"/>
      <c r="E41" s="29"/>
      <c r="I41" s="3"/>
      <c r="J41" s="35"/>
      <c r="K41" s="35"/>
      <c r="L41" s="35"/>
      <c r="M41" s="34"/>
      <c r="N41" s="34"/>
    </row>
    <row r="46" spans="1:14">
      <c r="A46" s="253"/>
      <c r="B46" s="253"/>
      <c r="C46" s="253"/>
      <c r="D46" s="253"/>
      <c r="E46" s="253"/>
      <c r="F46" s="253"/>
      <c r="G46" s="253"/>
      <c r="H46" s="4"/>
      <c r="I46" s="4"/>
      <c r="J46" s="5"/>
      <c r="K46" s="5"/>
      <c r="L46" s="3"/>
    </row>
    <row r="47" spans="1:14">
      <c r="A47" s="6"/>
      <c r="E47" s="6"/>
      <c r="H47" s="4"/>
      <c r="I47" s="4"/>
      <c r="J47" s="5"/>
      <c r="K47" s="5"/>
      <c r="L47" s="3"/>
    </row>
  </sheetData>
  <mergeCells count="15">
    <mergeCell ref="D30:G30"/>
    <mergeCell ref="A5:E5"/>
    <mergeCell ref="G5:H5"/>
    <mergeCell ref="B7:C7"/>
    <mergeCell ref="F7:I7"/>
    <mergeCell ref="A1:P1"/>
    <mergeCell ref="O2:P2"/>
    <mergeCell ref="D33:G33"/>
    <mergeCell ref="A46:C46"/>
    <mergeCell ref="D46:G46"/>
    <mergeCell ref="A33:C33"/>
    <mergeCell ref="J5:M5"/>
    <mergeCell ref="A2:B2"/>
    <mergeCell ref="J7:M7"/>
    <mergeCell ref="A30:C30"/>
  </mergeCells>
  <phoneticPr fontId="0" type="noConversion"/>
  <conditionalFormatting sqref="D46:E47 D30:E33">
    <cfRule type="cellIs" dxfId="0" priority="1" stopIfTrue="1" operator="equal">
      <formula>100</formula>
    </cfRule>
  </conditionalFormatting>
  <printOptions horizontalCentered="1"/>
  <pageMargins left="0.27559055118110237" right="0.25" top="0.97" bottom="0.62992125984251968" header="0.35433070866141736" footer="0.51181102362204722"/>
  <pageSetup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</vt:i4>
      </vt:variant>
    </vt:vector>
  </HeadingPairs>
  <TitlesOfParts>
    <vt:vector size="14" baseType="lpstr">
      <vt:lpstr>olümpia</vt:lpstr>
      <vt:lpstr>3x20</vt:lpstr>
      <vt:lpstr>300M</vt:lpstr>
      <vt:lpstr>60l M</vt:lpstr>
      <vt:lpstr>vabap</vt:lpstr>
      <vt:lpstr>20+20+20</vt:lpstr>
      <vt:lpstr>30+30 N</vt:lpstr>
      <vt:lpstr>3x40</vt:lpstr>
      <vt:lpstr>tk.30+30</vt:lpstr>
      <vt:lpstr>60l N</vt:lpstr>
      <vt:lpstr>siga</vt:lpstr>
      <vt:lpstr>Kohtun</vt:lpstr>
      <vt:lpstr>'tk.30+30'!Область_печати</vt:lpstr>
      <vt:lpstr>vabap!Область_печати</vt:lpstr>
    </vt:vector>
  </TitlesOfParts>
  <Company>Turban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LARISSA</cp:lastModifiedBy>
  <cp:lastPrinted>2008-09-02T11:44:49Z</cp:lastPrinted>
  <dcterms:created xsi:type="dcterms:W3CDTF">2003-06-27T06:14:21Z</dcterms:created>
  <dcterms:modified xsi:type="dcterms:W3CDTF">2018-09-27T12:54:59Z</dcterms:modified>
</cp:coreProperties>
</file>